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0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1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2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4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15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16.xml" ContentType="application/vnd.openxmlformats-officedocument.spreadsheetml.pivot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17.xml" ContentType="application/vnd.openxmlformats-officedocument.spreadsheetml.pivotTab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creye\Documents\Proyecto Zeus\BOD - Programa de Emprendedores\"/>
    </mc:Choice>
  </mc:AlternateContent>
  <bookViews>
    <workbookView xWindow="0" yWindow="0" windowWidth="20490" windowHeight="7620" activeTab="9"/>
  </bookViews>
  <sheets>
    <sheet name="Resumen " sheetId="2" r:id="rId1"/>
    <sheet name="P 2" sheetId="3" r:id="rId2"/>
    <sheet name=" P 3" sheetId="4" r:id="rId3"/>
    <sheet name="P 4" sheetId="5" r:id="rId4"/>
    <sheet name="P 5" sheetId="6" r:id="rId5"/>
    <sheet name="P 6" sheetId="7" r:id="rId6"/>
    <sheet name="P 7" sheetId="8" r:id="rId7"/>
    <sheet name="P 8" sheetId="9" r:id="rId8"/>
    <sheet name="P 9" sheetId="10" r:id="rId9"/>
    <sheet name="P 10" sheetId="11" r:id="rId10"/>
    <sheet name="forminator-encuesta-20052922110" sheetId="1" r:id="rId11"/>
  </sheets>
  <definedNames>
    <definedName name="_xlnm._FilterDatabase" localSheetId="5" hidden="1">'P 6'!$F$1:$F$67</definedName>
    <definedName name="_xlnm.Print_Area" localSheetId="0">'Resumen '!$A$1:$E$52</definedName>
    <definedName name="forminator_encuesta_200529221104" localSheetId="10">'forminator-encuesta-20052922110'!$A$1:$J$67</definedName>
  </definedNames>
  <calcPr calcId="162913"/>
  <pivotCaches>
    <pivotCache cacheId="0" r:id="rId12"/>
    <pivotCache cacheId="1" r:id="rId13"/>
    <pivotCache cacheId="2" r:id="rId14"/>
    <pivotCache cacheId="3" r:id="rId15"/>
    <pivotCache cacheId="4" r:id="rId16"/>
    <pivotCache cacheId="5" r:id="rId17"/>
    <pivotCache cacheId="6" r:id="rId18"/>
    <pivotCache cacheId="7" r:id="rId19"/>
    <pivotCache cacheId="8" r:id="rId20"/>
  </pivotCaches>
</workbook>
</file>

<file path=xl/calcChain.xml><?xml version="1.0" encoding="utf-8"?>
<calcChain xmlns="http://schemas.openxmlformats.org/spreadsheetml/2006/main">
  <c r="E28" i="2" l="1"/>
  <c r="M6" i="7"/>
  <c r="M5" i="7"/>
  <c r="M4" i="7"/>
  <c r="M3" i="7"/>
  <c r="M2" i="7"/>
  <c r="I68" i="7"/>
  <c r="G68" i="7"/>
  <c r="D39" i="2"/>
  <c r="D34" i="2"/>
  <c r="D32" i="2"/>
  <c r="D36" i="2"/>
  <c r="D35" i="2"/>
  <c r="D31" i="2"/>
  <c r="D8" i="2"/>
  <c r="D4" i="2"/>
  <c r="D20" i="2"/>
  <c r="D13" i="2"/>
  <c r="D52" i="2"/>
  <c r="D51" i="2"/>
  <c r="D50" i="2"/>
  <c r="D49" i="2"/>
  <c r="D48" i="2"/>
  <c r="D47" i="2"/>
  <c r="D44" i="2"/>
  <c r="D43" i="2"/>
  <c r="D40" i="2"/>
  <c r="D33" i="2"/>
  <c r="D21" i="2"/>
  <c r="D17" i="2"/>
  <c r="D16" i="2"/>
  <c r="D12" i="2"/>
  <c r="D9" i="2"/>
  <c r="D5" i="2"/>
</calcChain>
</file>

<file path=xl/connections.xml><?xml version="1.0" encoding="utf-8"?>
<connections xmlns="http://schemas.openxmlformats.org/spreadsheetml/2006/main">
  <connection id="1" name="forminator-encuesta-200529221104" type="6" refreshedVersion="6" background="1" saveData="1">
    <textPr codePage="65001" sourceFile="D:\chalvami\Downloads\forminator-encuesta-200529221104.csv" decimal="," thousands="." comma="1">
      <textFields count="11">
        <textField type="DMY"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<sst xmlns="http://schemas.openxmlformats.org/spreadsheetml/2006/main" count="707" uniqueCount="38">
  <si>
    <t>1.	¿ Tiene empleo actualmente ?</t>
  </si>
  <si>
    <t>2.	¿ Busca o ha buscado empleo por Internet ?</t>
  </si>
  <si>
    <t>3.	¿ Consiguió o ha conseguido empleo por internet ?</t>
  </si>
  <si>
    <t xml:space="preserve">4.	¿ Pagaría por el servicio de conseguir empleo o publicar su currículo por internet? </t>
  </si>
  <si>
    <t xml:space="preserve">5.	¿ Publicó o ha publicado su currículo en internet? </t>
  </si>
  <si>
    <t>6.	A qué edad hizo su primer resumen curricular?</t>
  </si>
  <si>
    <t xml:space="preserve">7.	Como construyo su primer resumen curricular? </t>
  </si>
  <si>
    <t>8.	Le ha servido su resumen curricular para conseguir empleo</t>
  </si>
  <si>
    <t xml:space="preserve">9.	Esta registrado en algún sitio web de empleos nacionales </t>
  </si>
  <si>
    <t>10.	Es usuario de alguno de los siguientes sitios de empleos</t>
  </si>
  <si>
    <t>si</t>
  </si>
  <si>
    <t>no</t>
  </si>
  <si>
    <t>lo-hice-yo-mismo</t>
  </si>
  <si>
    <t>bumerancom</t>
  </si>
  <si>
    <t>linkedincom</t>
  </si>
  <si>
    <t>cse-lo-hizo-un-amigo</t>
  </si>
  <si>
    <t>lo-hizo-en-un-sitio-web</t>
  </si>
  <si>
    <t>ninguno</t>
  </si>
  <si>
    <t>computrabajocom</t>
  </si>
  <si>
    <t>empleatecom</t>
  </si>
  <si>
    <t>se-lo-hicieron-en-un-cyber-caf</t>
  </si>
  <si>
    <t>otro</t>
  </si>
  <si>
    <t>blo-hizo-en-un-sitio-web</t>
  </si>
  <si>
    <t>no-lo-soy</t>
  </si>
  <si>
    <t>Cuenta de 1.	¿ Tiene empleo actualmente ?</t>
  </si>
  <si>
    <t>Cuenta de 2.	¿ Busca o ha buscado empleo por Internet ?</t>
  </si>
  <si>
    <t>Cuenta de 3.	¿ Consiguió o ha conseguido empleo por internet ?</t>
  </si>
  <si>
    <t xml:space="preserve">Cuenta de 4.	¿ Pagaría por el servicio de conseguir empleo o publicar su currículo por internet? </t>
  </si>
  <si>
    <t xml:space="preserve">Cuenta de 5.	¿ Publicó o ha publicado su currículo en internet? </t>
  </si>
  <si>
    <t xml:space="preserve">Cuenta de 7.	Como construyo su primer resumen curricular? </t>
  </si>
  <si>
    <t>Cuenta de 8.	Le ha servido su resumen curricular para conseguir empleo</t>
  </si>
  <si>
    <t xml:space="preserve">Cuenta de 9.	Esta registrado en algún sitio web de empleos nacionales </t>
  </si>
  <si>
    <t>Cuenta de 10.	Es usuario de alguno de los siguientes sitios de empleos</t>
  </si>
  <si>
    <t>De</t>
  </si>
  <si>
    <t>a</t>
  </si>
  <si>
    <t>Mas de</t>
  </si>
  <si>
    <t>DISTRIBUCION DE LA MUESTRA POR EDAD</t>
  </si>
  <si>
    <t>TOTAL SUJETOS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</si>
</sst>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0" fillId="0" borderId="12" xfId="0" applyBorder="1"/>
    <xf numFmtId="0" fontId="0" fillId="33" borderId="13" xfId="0" applyFill="1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1" xfId="0" applyBorder="1"/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8" fillId="0" borderId="0" xfId="0" pivotButton="1" applyFont="1"/>
    <xf numFmtId="0" fontId="18" fillId="0" borderId="0" xfId="0" applyFont="1"/>
    <xf numFmtId="0" fontId="18" fillId="0" borderId="0" xfId="0" applyNumberFormat="1" applyFont="1"/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10" fontId="18" fillId="0" borderId="0" xfId="42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16"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pivotCacheDefinition" Target="pivotCache/pivotCacheDefinition7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pivotCacheDefinition" Target="pivotCache/pivotCacheDefinition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20" Type="http://schemas.openxmlformats.org/officeDocument/2006/relationships/pivotCacheDefinition" Target="pivotCache/pivotCacheDefinition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Relationship Id="rId22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[Encuesta Early adopters May-2020.xlsx]Resumen !TablaDinámica9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Cuenta de 1.	¿ Tiene empleo actualmente 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'Resumen '!$A$4:$A$5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'Resumen '!$B$4:$B$5</c:f>
              <c:numCache>
                <c:formatCode>General</c:formatCode>
                <c:ptCount val="2"/>
                <c:pt idx="0">
                  <c:v>23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8-4D8D-978E-9079F7C86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4517631"/>
        <c:axId val="1864519295"/>
      </c:barChart>
      <c:catAx>
        <c:axId val="186451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864519295"/>
        <c:crosses val="autoZero"/>
        <c:auto val="1"/>
        <c:lblAlgn val="ctr"/>
        <c:lblOffset val="100"/>
        <c:noMultiLvlLbl val="0"/>
      </c:catAx>
      <c:valAx>
        <c:axId val="1864519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86451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[Encuesta Early adopters May-2020.xlsx]P 2!TablaDinámica14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Cuenta de 2.	¿ Busca o ha buscado empleo por Internet 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2'!$B$3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 2'!$A$4:$A$5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'P 2'!$B$4:$B$5</c:f>
              <c:numCache>
                <c:formatCode>General</c:formatCode>
                <c:ptCount val="2"/>
                <c:pt idx="0">
                  <c:v>23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C-4527-9882-F666BAB49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0376223"/>
        <c:axId val="1790374975"/>
      </c:barChart>
      <c:catAx>
        <c:axId val="179037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790374975"/>
        <c:crosses val="autoZero"/>
        <c:auto val="1"/>
        <c:lblAlgn val="ctr"/>
        <c:lblOffset val="100"/>
        <c:noMultiLvlLbl val="0"/>
      </c:catAx>
      <c:valAx>
        <c:axId val="1790374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790376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[Encuesta Early adopters May-2020.xlsx] P 3!TablaDinámica19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Cuenta de 3.	¿ Consiguió o ha conseguido empleo por internet 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P 3'!$B$3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P 3'!$A$4:$A$5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 P 3'!$B$4:$B$5</c:f>
              <c:numCache>
                <c:formatCode>General</c:formatCode>
                <c:ptCount val="2"/>
                <c:pt idx="0">
                  <c:v>46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E-45C3-AF5B-698F418B9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4520959"/>
        <c:axId val="1864522207"/>
      </c:barChart>
      <c:catAx>
        <c:axId val="186452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864522207"/>
        <c:crosses val="autoZero"/>
        <c:auto val="1"/>
        <c:lblAlgn val="ctr"/>
        <c:lblOffset val="100"/>
        <c:noMultiLvlLbl val="0"/>
      </c:catAx>
      <c:valAx>
        <c:axId val="1864522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864520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[Encuesta Early adopters May-2020.xlsx]P 4!TablaDinámica24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Cuenta de 4.	¿ Pagaría por el servicio de conseguir empleo o publicar su currículo por internet?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4'!$B$3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 4'!$A$4:$A$5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'P 4'!$B$4:$B$5</c:f>
              <c:numCache>
                <c:formatCode>General</c:formatCode>
                <c:ptCount val="2"/>
                <c:pt idx="0">
                  <c:v>35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3-47BE-A211-22E70794A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5256543"/>
        <c:axId val="1864508063"/>
      </c:barChart>
      <c:catAx>
        <c:axId val="1745256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864508063"/>
        <c:crosses val="autoZero"/>
        <c:auto val="1"/>
        <c:lblAlgn val="ctr"/>
        <c:lblOffset val="100"/>
        <c:noMultiLvlLbl val="0"/>
      </c:catAx>
      <c:valAx>
        <c:axId val="1864508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745256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[Encuesta Early adopters May-2020.xlsx]P 5!TablaDinámica29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Cuenta de 5.	¿ Publicó o ha publicado su currículo en internet?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5'!$B$3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 5'!$A$4:$A$5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'P 5'!$B$4:$B$5</c:f>
              <c:numCache>
                <c:formatCode>General</c:formatCode>
                <c:ptCount val="2"/>
                <c:pt idx="0">
                  <c:v>24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0A-45FF-8D0F-DB60AC6B3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8443247"/>
        <c:axId val="1858439919"/>
      </c:barChart>
      <c:catAx>
        <c:axId val="185844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858439919"/>
        <c:crosses val="autoZero"/>
        <c:auto val="1"/>
        <c:lblAlgn val="ctr"/>
        <c:lblOffset val="100"/>
        <c:noMultiLvlLbl val="0"/>
      </c:catAx>
      <c:valAx>
        <c:axId val="1858439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858443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[Encuesta Early adopters May-2020.xlsx]P 7!TablaDinámica41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Cuenta de 7.	Como construyo su primer resumen curricular?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 7'!$B$3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 7'!$A$4:$A$9</c:f>
              <c:strCache>
                <c:ptCount val="6"/>
                <c:pt idx="0">
                  <c:v>blo-hizo-en-un-sitio-web</c:v>
                </c:pt>
                <c:pt idx="1">
                  <c:v>cse-lo-hizo-un-amigo</c:v>
                </c:pt>
                <c:pt idx="2">
                  <c:v>lo-hice-yo-mismo</c:v>
                </c:pt>
                <c:pt idx="3">
                  <c:v>lo-hizo-en-un-sitio-web</c:v>
                </c:pt>
                <c:pt idx="4">
                  <c:v>otro</c:v>
                </c:pt>
                <c:pt idx="5">
                  <c:v>se-lo-hicieron-en-un-cyber-caf</c:v>
                </c:pt>
              </c:strCache>
            </c:strRef>
          </c:cat>
          <c:val>
            <c:numRef>
              <c:f>'P 7'!$B$4:$B$9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52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1-4A5C-9C18-0B59DB10E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20193711"/>
        <c:axId val="1920194959"/>
      </c:barChart>
      <c:catAx>
        <c:axId val="1920193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920194959"/>
        <c:crosses val="autoZero"/>
        <c:auto val="1"/>
        <c:lblAlgn val="ctr"/>
        <c:lblOffset val="100"/>
        <c:noMultiLvlLbl val="0"/>
      </c:catAx>
      <c:valAx>
        <c:axId val="1920194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920193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[Encuesta Early adopters May-2020.xlsx]P 8!TablaDinámica46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Cuenta de 8.	Le ha servido su resumen curricular para conseguir empleo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8'!$B$3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 8'!$A$4:$A$5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'P 8'!$B$4:$B$5</c:f>
              <c:numCache>
                <c:formatCode>General</c:formatCode>
                <c:ptCount val="2"/>
                <c:pt idx="0">
                  <c:v>7</c:v>
                </c:pt>
                <c:pt idx="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2-40B5-B2C6-0D46795B6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0187471"/>
        <c:axId val="1920180815"/>
      </c:barChart>
      <c:catAx>
        <c:axId val="1920187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920180815"/>
        <c:crosses val="autoZero"/>
        <c:auto val="1"/>
        <c:lblAlgn val="ctr"/>
        <c:lblOffset val="100"/>
        <c:noMultiLvlLbl val="0"/>
      </c:catAx>
      <c:valAx>
        <c:axId val="192018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920187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[Encuesta Early adopters May-2020.xlsx]P 9!TablaDinámica51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Cuenta de 9.	Esta registrado en algún sitio web de empleos nacionales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9'!$B$3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 9'!$A$4:$A$5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'P 9'!$B$4:$B$5</c:f>
              <c:numCache>
                <c:formatCode>General</c:formatCode>
                <c:ptCount val="2"/>
                <c:pt idx="0">
                  <c:v>34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2-4DFB-A975-C5C9ABAB4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4608239"/>
        <c:axId val="1914603663"/>
      </c:barChart>
      <c:catAx>
        <c:axId val="1914608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914603663"/>
        <c:crosses val="autoZero"/>
        <c:auto val="1"/>
        <c:lblAlgn val="ctr"/>
        <c:lblOffset val="100"/>
        <c:noMultiLvlLbl val="0"/>
      </c:catAx>
      <c:valAx>
        <c:axId val="191460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914608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[Encuesta Early adopters May-2020.xlsx]P 10!TablaDinámica56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Cuenta de 10.	Es usuario de alguno de los siguientes sitios de empleos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10'!$B$3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 10'!$A$4:$A$9</c:f>
              <c:strCache>
                <c:ptCount val="6"/>
                <c:pt idx="0">
                  <c:v>bumerancom</c:v>
                </c:pt>
                <c:pt idx="1">
                  <c:v>computrabajocom</c:v>
                </c:pt>
                <c:pt idx="2">
                  <c:v>empleatecom</c:v>
                </c:pt>
                <c:pt idx="3">
                  <c:v>linkedincom</c:v>
                </c:pt>
                <c:pt idx="4">
                  <c:v>ninguno</c:v>
                </c:pt>
                <c:pt idx="5">
                  <c:v>no-lo-soy</c:v>
                </c:pt>
              </c:strCache>
            </c:strRef>
          </c:cat>
          <c:val>
            <c:numRef>
              <c:f>'P 10'!$B$4:$B$9</c:f>
              <c:numCache>
                <c:formatCode>General</c:formatCode>
                <c:ptCount val="6"/>
                <c:pt idx="0">
                  <c:v>19</c:v>
                </c:pt>
                <c:pt idx="1">
                  <c:v>5</c:v>
                </c:pt>
                <c:pt idx="2">
                  <c:v>2</c:v>
                </c:pt>
                <c:pt idx="3">
                  <c:v>19</c:v>
                </c:pt>
                <c:pt idx="4">
                  <c:v>20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0-4790-9927-EF506DC5B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0188719"/>
        <c:axId val="1920192463"/>
      </c:barChart>
      <c:catAx>
        <c:axId val="1920188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920192463"/>
        <c:crosses val="autoZero"/>
        <c:auto val="1"/>
        <c:lblAlgn val="ctr"/>
        <c:lblOffset val="100"/>
        <c:noMultiLvlLbl val="0"/>
      </c:catAx>
      <c:valAx>
        <c:axId val="192019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920188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22225</xdr:colOff>
      <xdr:row>1</xdr:row>
      <xdr:rowOff>120650</xdr:rowOff>
    </xdr:from>
    <xdr:to>
      <xdr:col>15</xdr:col>
      <xdr:colOff>22225</xdr:colOff>
      <xdr:row>16</xdr:row>
      <xdr:rowOff>6350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5</xdr:row>
      <xdr:rowOff>19050</xdr:rowOff>
    </xdr:from>
    <xdr:to>
      <xdr:col>5</xdr:col>
      <xdr:colOff>76200</xdr:colOff>
      <xdr:row>19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5</xdr:row>
      <xdr:rowOff>19050</xdr:rowOff>
    </xdr:from>
    <xdr:to>
      <xdr:col>3</xdr:col>
      <xdr:colOff>685800</xdr:colOff>
      <xdr:row>19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4114800</xdr:colOff>
      <xdr:row>5</xdr:row>
      <xdr:rowOff>19050</xdr:rowOff>
    </xdr:from>
    <xdr:to>
      <xdr:col>1</xdr:col>
      <xdr:colOff>3448050</xdr:colOff>
      <xdr:row>19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5</xdr:row>
      <xdr:rowOff>19050</xdr:rowOff>
    </xdr:from>
    <xdr:to>
      <xdr:col>4</xdr:col>
      <xdr:colOff>66675</xdr:colOff>
      <xdr:row>19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2</xdr:row>
      <xdr:rowOff>9525</xdr:rowOff>
    </xdr:from>
    <xdr:to>
      <xdr:col>8</xdr:col>
      <xdr:colOff>581025</xdr:colOff>
      <xdr:row>16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</xdr:row>
      <xdr:rowOff>57150</xdr:rowOff>
    </xdr:from>
    <xdr:to>
      <xdr:col>9</xdr:col>
      <xdr:colOff>95250</xdr:colOff>
      <xdr:row>15</xdr:row>
      <xdr:rowOff>133350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5</xdr:row>
      <xdr:rowOff>19050</xdr:rowOff>
    </xdr:from>
    <xdr:to>
      <xdr:col>2</xdr:col>
      <xdr:colOff>628650</xdr:colOff>
      <xdr:row>19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10</xdr:row>
      <xdr:rowOff>85725</xdr:rowOff>
    </xdr:from>
    <xdr:to>
      <xdr:col>2</xdr:col>
      <xdr:colOff>619125</xdr:colOff>
      <xdr:row>24</xdr:row>
      <xdr:rowOff>161925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alvami" refreshedDate="43980.763121875003" createdVersion="6" refreshedVersion="6" minRefreshableVersion="3" recordCount="66">
  <cacheSource type="worksheet">
    <worksheetSource ref="A1:J67" sheet="forminator-encuesta-20052922110"/>
  </cacheSource>
  <cacheFields count="10">
    <cacheField name="1._x0009_¿ Tiene empleo actualmente ?" numFmtId="0">
      <sharedItems count="2">
        <s v="si"/>
        <s v="no"/>
      </sharedItems>
    </cacheField>
    <cacheField name="2._x0009_¿ Busca o ha buscado empleo por Internet ?" numFmtId="0">
      <sharedItems/>
    </cacheField>
    <cacheField name="3._x0009_¿ Consiguió o ha conseguido empleo por internet ?" numFmtId="0">
      <sharedItems/>
    </cacheField>
    <cacheField name="4._x0009_¿ Pagaría por el servicio de conseguir empleo o publicar su currículo por internet? " numFmtId="0">
      <sharedItems/>
    </cacheField>
    <cacheField name="5._x0009_¿ Publicó o ha publicado su currículo en internet? " numFmtId="0">
      <sharedItems/>
    </cacheField>
    <cacheField name="6._x0009_A qué edad hizo su primer resumen curricular?" numFmtId="0">
      <sharedItems containsSemiMixedTypes="0" containsString="0" containsNumber="1" containsInteger="1" minValue="0" maxValue="40"/>
    </cacheField>
    <cacheField name="7._x0009_Como construyo su primer resumen curricular? " numFmtId="0">
      <sharedItems/>
    </cacheField>
    <cacheField name="8._x0009_Le ha servido su resumen curricular para conseguir empleo" numFmtId="0">
      <sharedItems/>
    </cacheField>
    <cacheField name="9._x0009_Esta registrado en algún sitio web de empleos nacionales " numFmtId="0">
      <sharedItems/>
    </cacheField>
    <cacheField name="10._x0009_Es usuario de alguno de los siguientes sitios de emple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halvami" refreshedDate="43980.763779745372" createdVersion="6" refreshedVersion="6" minRefreshableVersion="3" recordCount="66">
  <cacheSource type="worksheet">
    <worksheetSource ref="A1:J67" sheet="forminator-encuesta-20052922110"/>
  </cacheSource>
  <cacheFields count="10">
    <cacheField name="1._x0009_¿ Tiene empleo actualmente ?" numFmtId="0">
      <sharedItems/>
    </cacheField>
    <cacheField name="2._x0009_¿ Busca o ha buscado empleo por Internet ?" numFmtId="0">
      <sharedItems count="2">
        <s v="si"/>
        <s v="no"/>
      </sharedItems>
    </cacheField>
    <cacheField name="3._x0009_¿ Consiguió o ha conseguido empleo por internet ?" numFmtId="0">
      <sharedItems/>
    </cacheField>
    <cacheField name="4._x0009_¿ Pagaría por el servicio de conseguir empleo o publicar su currículo por internet? " numFmtId="0">
      <sharedItems/>
    </cacheField>
    <cacheField name="5._x0009_¿ Publicó o ha publicado su currículo en internet? " numFmtId="0">
      <sharedItems/>
    </cacheField>
    <cacheField name="6._x0009_A qué edad hizo su primer resumen curricular?" numFmtId="0">
      <sharedItems containsSemiMixedTypes="0" containsString="0" containsNumber="1" containsInteger="1" minValue="0" maxValue="40"/>
    </cacheField>
    <cacheField name="7._x0009_Como construyo su primer resumen curricular? " numFmtId="0">
      <sharedItems/>
    </cacheField>
    <cacheField name="8._x0009_Le ha servido su resumen curricular para conseguir empleo" numFmtId="0">
      <sharedItems/>
    </cacheField>
    <cacheField name="9._x0009_Esta registrado en algún sitio web de empleos nacionales " numFmtId="0">
      <sharedItems/>
    </cacheField>
    <cacheField name="10._x0009_Es usuario de alguno de los siguientes sitios de emple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halvami" refreshedDate="43980.763966203704" createdVersion="6" refreshedVersion="6" minRefreshableVersion="3" recordCount="66">
  <cacheSource type="worksheet">
    <worksheetSource ref="A1:J67" sheet="forminator-encuesta-20052922110"/>
  </cacheSource>
  <cacheFields count="10">
    <cacheField name="1._x0009_¿ Tiene empleo actualmente ?" numFmtId="0">
      <sharedItems/>
    </cacheField>
    <cacheField name="2._x0009_¿ Busca o ha buscado empleo por Internet ?" numFmtId="0">
      <sharedItems/>
    </cacheField>
    <cacheField name="3._x0009_¿ Consiguió o ha conseguido empleo por internet ?" numFmtId="0">
      <sharedItems count="2">
        <s v="si"/>
        <s v="no"/>
      </sharedItems>
    </cacheField>
    <cacheField name="4._x0009_¿ Pagaría por el servicio de conseguir empleo o publicar su currículo por internet? " numFmtId="0">
      <sharedItems/>
    </cacheField>
    <cacheField name="5._x0009_¿ Publicó o ha publicado su currículo en internet? " numFmtId="0">
      <sharedItems/>
    </cacheField>
    <cacheField name="6._x0009_A qué edad hizo su primer resumen curricular?" numFmtId="0">
      <sharedItems containsSemiMixedTypes="0" containsString="0" containsNumber="1" containsInteger="1" minValue="0" maxValue="40"/>
    </cacheField>
    <cacheField name="7._x0009_Como construyo su primer resumen curricular? " numFmtId="0">
      <sharedItems/>
    </cacheField>
    <cacheField name="8._x0009_Le ha servido su resumen curricular para conseguir empleo" numFmtId="0">
      <sharedItems/>
    </cacheField>
    <cacheField name="9._x0009_Esta registrado en algún sitio web de empleos nacionales " numFmtId="0">
      <sharedItems/>
    </cacheField>
    <cacheField name="10._x0009_Es usuario de alguno de los siguientes sitios de emple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chalvami" refreshedDate="43980.76413703704" createdVersion="6" refreshedVersion="6" minRefreshableVersion="3" recordCount="66">
  <cacheSource type="worksheet">
    <worksheetSource ref="A1:J67" sheet="forminator-encuesta-20052922110"/>
  </cacheSource>
  <cacheFields count="10">
    <cacheField name="1._x0009_¿ Tiene empleo actualmente ?" numFmtId="0">
      <sharedItems/>
    </cacheField>
    <cacheField name="2._x0009_¿ Busca o ha buscado empleo por Internet ?" numFmtId="0">
      <sharedItems/>
    </cacheField>
    <cacheField name="3._x0009_¿ Consiguió o ha conseguido empleo por internet ?" numFmtId="0">
      <sharedItems/>
    </cacheField>
    <cacheField name="4._x0009_¿ Pagaría por el servicio de conseguir empleo o publicar su currículo por internet? " numFmtId="0">
      <sharedItems count="2">
        <s v="no"/>
        <s v="si"/>
      </sharedItems>
    </cacheField>
    <cacheField name="5._x0009_¿ Publicó o ha publicado su currículo en internet? " numFmtId="0">
      <sharedItems/>
    </cacheField>
    <cacheField name="6._x0009_A qué edad hizo su primer resumen curricular?" numFmtId="0">
      <sharedItems containsSemiMixedTypes="0" containsString="0" containsNumber="1" containsInteger="1" minValue="0" maxValue="40"/>
    </cacheField>
    <cacheField name="7._x0009_Como construyo su primer resumen curricular? " numFmtId="0">
      <sharedItems/>
    </cacheField>
    <cacheField name="8._x0009_Le ha servido su resumen curricular para conseguir empleo" numFmtId="0">
      <sharedItems/>
    </cacheField>
    <cacheField name="9._x0009_Esta registrado en algún sitio web de empleos nacionales " numFmtId="0">
      <sharedItems/>
    </cacheField>
    <cacheField name="10._x0009_Es usuario de alguno de los siguientes sitios de emple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chalvami" refreshedDate="43980.764419212966" createdVersion="6" refreshedVersion="6" minRefreshableVersion="3" recordCount="66">
  <cacheSource type="worksheet">
    <worksheetSource ref="A1:J67" sheet="forminator-encuesta-20052922110"/>
  </cacheSource>
  <cacheFields count="10">
    <cacheField name="1._x0009_¿ Tiene empleo actualmente ?" numFmtId="0">
      <sharedItems/>
    </cacheField>
    <cacheField name="2._x0009_¿ Busca o ha buscado empleo por Internet ?" numFmtId="0">
      <sharedItems/>
    </cacheField>
    <cacheField name="3._x0009_¿ Consiguió o ha conseguido empleo por internet ?" numFmtId="0">
      <sharedItems/>
    </cacheField>
    <cacheField name="4._x0009_¿ Pagaría por el servicio de conseguir empleo o publicar su currículo por internet? " numFmtId="0">
      <sharedItems/>
    </cacheField>
    <cacheField name="5._x0009_¿ Publicó o ha publicado su currículo en internet? " numFmtId="0">
      <sharedItems count="2">
        <s v="si"/>
        <s v="no"/>
      </sharedItems>
    </cacheField>
    <cacheField name="6._x0009_A qué edad hizo su primer resumen curricular?" numFmtId="0">
      <sharedItems containsSemiMixedTypes="0" containsString="0" containsNumber="1" containsInteger="1" minValue="0" maxValue="40"/>
    </cacheField>
    <cacheField name="7._x0009_Como construyo su primer resumen curricular? " numFmtId="0">
      <sharedItems/>
    </cacheField>
    <cacheField name="8._x0009_Le ha servido su resumen curricular para conseguir empleo" numFmtId="0">
      <sharedItems/>
    </cacheField>
    <cacheField name="9._x0009_Esta registrado en algún sitio web de empleos nacionales " numFmtId="0">
      <sharedItems/>
    </cacheField>
    <cacheField name="10._x0009_Es usuario de alguno de los siguientes sitios de emple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chalvami" refreshedDate="43980.767070949078" createdVersion="6" refreshedVersion="6" minRefreshableVersion="3" recordCount="66">
  <cacheSource type="worksheet">
    <worksheetSource ref="A1:J67" sheet="forminator-encuesta-20052922110"/>
  </cacheSource>
  <cacheFields count="10">
    <cacheField name="1._x0009_¿ Tiene empleo actualmente ?" numFmtId="0">
      <sharedItems/>
    </cacheField>
    <cacheField name="2._x0009_¿ Busca o ha buscado empleo por Internet ?" numFmtId="0">
      <sharedItems/>
    </cacheField>
    <cacheField name="3._x0009_¿ Consiguió o ha conseguido empleo por internet ?" numFmtId="0">
      <sharedItems/>
    </cacheField>
    <cacheField name="4._x0009_¿ Pagaría por el servicio de conseguir empleo o publicar su currículo por internet? " numFmtId="0">
      <sharedItems/>
    </cacheField>
    <cacheField name="5._x0009_¿ Publicó o ha publicado su currículo en internet? " numFmtId="0">
      <sharedItems/>
    </cacheField>
    <cacheField name="6._x0009_A qué edad hizo su primer resumen curricular?" numFmtId="0">
      <sharedItems containsSemiMixedTypes="0" containsString="0" containsNumber="1" containsInteger="1" minValue="0" maxValue="40"/>
    </cacheField>
    <cacheField name="7._x0009_Como construyo su primer resumen curricular? " numFmtId="0">
      <sharedItems count="6">
        <s v="lo-hice-yo-mismo"/>
        <s v="cse-lo-hizo-un-amigo"/>
        <s v="lo-hizo-en-un-sitio-web"/>
        <s v="se-lo-hicieron-en-un-cyber-caf"/>
        <s v="otro"/>
        <s v="blo-hizo-en-un-sitio-web"/>
      </sharedItems>
    </cacheField>
    <cacheField name="8._x0009_Le ha servido su resumen curricular para conseguir empleo" numFmtId="0">
      <sharedItems/>
    </cacheField>
    <cacheField name="9._x0009_Esta registrado en algún sitio web de empleos nacionales " numFmtId="0">
      <sharedItems/>
    </cacheField>
    <cacheField name="10._x0009_Es usuario de alguno de los siguientes sitios de emple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chalvami" refreshedDate="43980.767532523147" createdVersion="6" refreshedVersion="6" minRefreshableVersion="3" recordCount="66">
  <cacheSource type="worksheet">
    <worksheetSource ref="A1:J67" sheet="forminator-encuesta-20052922110"/>
  </cacheSource>
  <cacheFields count="10">
    <cacheField name="1._x0009_¿ Tiene empleo actualmente ?" numFmtId="0">
      <sharedItems/>
    </cacheField>
    <cacheField name="2._x0009_¿ Busca o ha buscado empleo por Internet ?" numFmtId="0">
      <sharedItems/>
    </cacheField>
    <cacheField name="3._x0009_¿ Consiguió o ha conseguido empleo por internet ?" numFmtId="0">
      <sharedItems/>
    </cacheField>
    <cacheField name="4._x0009_¿ Pagaría por el servicio de conseguir empleo o publicar su currículo por internet? " numFmtId="0">
      <sharedItems/>
    </cacheField>
    <cacheField name="5._x0009_¿ Publicó o ha publicado su currículo en internet? " numFmtId="0">
      <sharedItems/>
    </cacheField>
    <cacheField name="6._x0009_A qué edad hizo su primer resumen curricular?" numFmtId="0">
      <sharedItems containsSemiMixedTypes="0" containsString="0" containsNumber="1" containsInteger="1" minValue="0" maxValue="40"/>
    </cacheField>
    <cacheField name="7._x0009_Como construyo su primer resumen curricular? " numFmtId="0">
      <sharedItems/>
    </cacheField>
    <cacheField name="8._x0009_Le ha servido su resumen curricular para conseguir empleo" numFmtId="0">
      <sharedItems count="2">
        <s v="si"/>
        <s v="no"/>
      </sharedItems>
    </cacheField>
    <cacheField name="9._x0009_Esta registrado en algún sitio web de empleos nacionales " numFmtId="0">
      <sharedItems/>
    </cacheField>
    <cacheField name="10._x0009_Es usuario de alguno de los siguientes sitios de emple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chalvami" refreshedDate="43980.767782986113" createdVersion="6" refreshedVersion="6" minRefreshableVersion="3" recordCount="66">
  <cacheSource type="worksheet">
    <worksheetSource ref="A1:J67" sheet="forminator-encuesta-20052922110"/>
  </cacheSource>
  <cacheFields count="10">
    <cacheField name="1._x0009_¿ Tiene empleo actualmente ?" numFmtId="0">
      <sharedItems/>
    </cacheField>
    <cacheField name="2._x0009_¿ Busca o ha buscado empleo por Internet ?" numFmtId="0">
      <sharedItems/>
    </cacheField>
    <cacheField name="3._x0009_¿ Consiguió o ha conseguido empleo por internet ?" numFmtId="0">
      <sharedItems/>
    </cacheField>
    <cacheField name="4._x0009_¿ Pagaría por el servicio de conseguir empleo o publicar su currículo por internet? " numFmtId="0">
      <sharedItems/>
    </cacheField>
    <cacheField name="5._x0009_¿ Publicó o ha publicado su currículo en internet? " numFmtId="0">
      <sharedItems/>
    </cacheField>
    <cacheField name="6._x0009_A qué edad hizo su primer resumen curricular?" numFmtId="0">
      <sharedItems containsSemiMixedTypes="0" containsString="0" containsNumber="1" containsInteger="1" minValue="0" maxValue="40"/>
    </cacheField>
    <cacheField name="7._x0009_Como construyo su primer resumen curricular? " numFmtId="0">
      <sharedItems/>
    </cacheField>
    <cacheField name="8._x0009_Le ha servido su resumen curricular para conseguir empleo" numFmtId="0">
      <sharedItems/>
    </cacheField>
    <cacheField name="9._x0009_Esta registrado en algún sitio web de empleos nacionales " numFmtId="0">
      <sharedItems count="2">
        <s v="si"/>
        <s v="no"/>
      </sharedItems>
    </cacheField>
    <cacheField name="10._x0009_Es usuario de alguno de los siguientes sitios de emple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r:id="rId1" refreshedBy="chalvami" refreshedDate="43980.76850972222" createdVersion="6" refreshedVersion="6" minRefreshableVersion="3" recordCount="66">
  <cacheSource type="worksheet">
    <worksheetSource ref="A1:J67" sheet="forminator-encuesta-20052922110"/>
  </cacheSource>
  <cacheFields count="10">
    <cacheField name="1._x0009_¿ Tiene empleo actualmente ?" numFmtId="0">
      <sharedItems/>
    </cacheField>
    <cacheField name="2._x0009_¿ Busca o ha buscado empleo por Internet ?" numFmtId="0">
      <sharedItems/>
    </cacheField>
    <cacheField name="3._x0009_¿ Consiguió o ha conseguido empleo por internet ?" numFmtId="0">
      <sharedItems/>
    </cacheField>
    <cacheField name="4._x0009_¿ Pagaría por el servicio de conseguir empleo o publicar su currículo por internet? " numFmtId="0">
      <sharedItems/>
    </cacheField>
    <cacheField name="5._x0009_¿ Publicó o ha publicado su currículo en internet? " numFmtId="0">
      <sharedItems/>
    </cacheField>
    <cacheField name="6._x0009_A qué edad hizo su primer resumen curricular?" numFmtId="0">
      <sharedItems containsSemiMixedTypes="0" containsString="0" containsNumber="1" containsInteger="1" minValue="0" maxValue="40"/>
    </cacheField>
    <cacheField name="7._x0009_Como construyo su primer resumen curricular? " numFmtId="0">
      <sharedItems/>
    </cacheField>
    <cacheField name="8._x0009_Le ha servido su resumen curricular para conseguir empleo" numFmtId="0">
      <sharedItems/>
    </cacheField>
    <cacheField name="9._x0009_Esta registrado en algún sitio web de empleos nacionales " numFmtId="0">
      <sharedItems/>
    </cacheField>
    <cacheField name="10._x0009_Es usuario de alguno de los siguientes sitios de empleos" numFmtId="0">
      <sharedItems count="6">
        <s v="bumerancom"/>
        <s v="linkedincom"/>
        <s v="ninguno"/>
        <s v="computrabajocom"/>
        <s v="empleatecom"/>
        <s v="no-lo-so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x v="0"/>
    <s v="si"/>
    <s v="si"/>
    <s v="no"/>
    <s v="si"/>
    <n v="25"/>
    <s v="lo-hice-yo-mismo"/>
    <s v="si"/>
    <s v="si"/>
    <s v="bumerancom"/>
  </r>
  <r>
    <x v="0"/>
    <s v="si"/>
    <s v="si"/>
    <s v="si"/>
    <s v="si"/>
    <n v="25"/>
    <s v="lo-hice-yo-mismo"/>
    <s v="si"/>
    <s v="si"/>
    <s v="bumerancom"/>
  </r>
  <r>
    <x v="0"/>
    <s v="si"/>
    <s v="no"/>
    <s v="no"/>
    <s v="si"/>
    <n v="18"/>
    <s v="lo-hice-yo-mismo"/>
    <s v="si"/>
    <s v="si"/>
    <s v="linkedincom"/>
  </r>
  <r>
    <x v="1"/>
    <s v="si"/>
    <s v="no"/>
    <s v="no"/>
    <s v="si"/>
    <n v="20"/>
    <s v="lo-hice-yo-mismo"/>
    <s v="no"/>
    <s v="no"/>
    <s v="bumerancom"/>
  </r>
  <r>
    <x v="1"/>
    <s v="si"/>
    <s v="no"/>
    <s v="no"/>
    <s v="si"/>
    <n v="23"/>
    <s v="lo-hice-yo-mismo"/>
    <s v="si"/>
    <s v="si"/>
    <s v="linkedincom"/>
  </r>
  <r>
    <x v="1"/>
    <s v="si"/>
    <s v="no"/>
    <s v="no"/>
    <s v="no"/>
    <n v="19"/>
    <s v="cse-lo-hizo-un-amigo"/>
    <s v="si"/>
    <s v="si"/>
    <s v="bumerancom"/>
  </r>
  <r>
    <x v="1"/>
    <s v="no"/>
    <s v="no"/>
    <s v="no"/>
    <s v="no"/>
    <n v="17"/>
    <s v="lo-hizo-en-un-sitio-web"/>
    <s v="si"/>
    <s v="no"/>
    <s v="ninguno"/>
  </r>
  <r>
    <x v="1"/>
    <s v="si"/>
    <s v="si"/>
    <s v="no"/>
    <s v="si"/>
    <n v="15"/>
    <s v="lo-hice-yo-mismo"/>
    <s v="si"/>
    <s v="si"/>
    <s v="computrabajocom"/>
  </r>
  <r>
    <x v="1"/>
    <s v="no"/>
    <s v="no"/>
    <s v="no"/>
    <s v="no"/>
    <n v="25"/>
    <s v="cse-lo-hizo-un-amigo"/>
    <s v="si"/>
    <s v="no"/>
    <s v="ninguno"/>
  </r>
  <r>
    <x v="0"/>
    <s v="no"/>
    <s v="no"/>
    <s v="no"/>
    <s v="no"/>
    <n v="0"/>
    <s v="lo-hice-yo-mismo"/>
    <s v="no"/>
    <s v="no"/>
    <s v="ninguno"/>
  </r>
  <r>
    <x v="0"/>
    <s v="si"/>
    <s v="si"/>
    <s v="no"/>
    <s v="si"/>
    <n v="18"/>
    <s v="lo-hice-yo-mismo"/>
    <s v="si"/>
    <s v="no"/>
    <s v="computrabajocom"/>
  </r>
  <r>
    <x v="0"/>
    <s v="si"/>
    <s v="no"/>
    <s v="si"/>
    <s v="si"/>
    <n v="20"/>
    <s v="lo-hice-yo-mismo"/>
    <s v="si"/>
    <s v="si"/>
    <s v="empleatecom"/>
  </r>
  <r>
    <x v="0"/>
    <s v="no"/>
    <s v="no"/>
    <s v="si"/>
    <s v="no"/>
    <n v="26"/>
    <s v="lo-hice-yo-mismo"/>
    <s v="si"/>
    <s v="no"/>
    <s v="ninguno"/>
  </r>
  <r>
    <x v="0"/>
    <s v="no"/>
    <s v="no"/>
    <s v="si"/>
    <s v="no"/>
    <n v="25"/>
    <s v="lo-hice-yo-mismo"/>
    <s v="no"/>
    <s v="no"/>
    <s v="ninguno"/>
  </r>
  <r>
    <x v="1"/>
    <s v="no"/>
    <s v="no"/>
    <s v="no"/>
    <s v="no"/>
    <n v="20"/>
    <s v="lo-hizo-en-un-sitio-web"/>
    <s v="si"/>
    <s v="no"/>
    <s v="ninguno"/>
  </r>
  <r>
    <x v="1"/>
    <s v="si"/>
    <s v="no"/>
    <s v="si"/>
    <s v="no"/>
    <n v="21"/>
    <s v="lo-hice-yo-mismo"/>
    <s v="si"/>
    <s v="no"/>
    <s v="ninguno"/>
  </r>
  <r>
    <x v="0"/>
    <s v="si"/>
    <s v="no"/>
    <s v="no"/>
    <s v="si"/>
    <n v="22"/>
    <s v="cse-lo-hizo-un-amigo"/>
    <s v="no"/>
    <s v="si"/>
    <s v="bumerancom"/>
  </r>
  <r>
    <x v="0"/>
    <s v="si"/>
    <s v="si"/>
    <s v="si"/>
    <s v="si"/>
    <n v="40"/>
    <s v="lo-hice-yo-mismo"/>
    <s v="si"/>
    <s v="no"/>
    <s v="linkedincom"/>
  </r>
  <r>
    <x v="1"/>
    <s v="no"/>
    <s v="no"/>
    <s v="si"/>
    <s v="si"/>
    <n v="18"/>
    <s v="lo-hice-yo-mismo"/>
    <s v="si"/>
    <s v="no"/>
    <s v="ninguno"/>
  </r>
  <r>
    <x v="0"/>
    <s v="si"/>
    <s v="si"/>
    <s v="si"/>
    <s v="si"/>
    <n v="18"/>
    <s v="lo-hice-yo-mismo"/>
    <s v="si"/>
    <s v="si"/>
    <s v="computrabajocom"/>
  </r>
  <r>
    <x v="0"/>
    <s v="si"/>
    <s v="no"/>
    <s v="si"/>
    <s v="si"/>
    <n v="23"/>
    <s v="lo-hice-yo-mismo"/>
    <s v="si"/>
    <s v="si"/>
    <s v="empleatecom"/>
  </r>
  <r>
    <x v="0"/>
    <s v="no"/>
    <s v="si"/>
    <s v="si"/>
    <s v="si"/>
    <n v="22"/>
    <s v="lo-hice-yo-mismo"/>
    <s v="si"/>
    <s v="si"/>
    <s v="linkedincom"/>
  </r>
  <r>
    <x v="0"/>
    <s v="si"/>
    <s v="no"/>
    <s v="si"/>
    <s v="si"/>
    <n v="19"/>
    <s v="lo-hice-yo-mismo"/>
    <s v="si"/>
    <s v="no"/>
    <s v="ninguno"/>
  </r>
  <r>
    <x v="0"/>
    <s v="no"/>
    <s v="no"/>
    <s v="no"/>
    <s v="no"/>
    <n v="18"/>
    <s v="lo-hice-yo-mismo"/>
    <s v="si"/>
    <s v="no"/>
    <s v="ninguno"/>
  </r>
  <r>
    <x v="1"/>
    <s v="no"/>
    <s v="no"/>
    <s v="si"/>
    <s v="no"/>
    <n v="20"/>
    <s v="cse-lo-hizo-un-amigo"/>
    <s v="si"/>
    <s v="no"/>
    <s v="ninguno"/>
  </r>
  <r>
    <x v="0"/>
    <s v="si, no"/>
    <s v="si"/>
    <s v="no"/>
    <s v="si"/>
    <n v="28"/>
    <s v="lo-hice-yo-mismo"/>
    <s v="si"/>
    <s v="no"/>
    <s v="linkedincom"/>
  </r>
  <r>
    <x v="0"/>
    <s v="si"/>
    <s v="no"/>
    <s v="no"/>
    <s v="si"/>
    <n v="25"/>
    <s v="lo-hice-yo-mismo"/>
    <s v="si"/>
    <s v="si"/>
    <s v="linkedincom"/>
  </r>
  <r>
    <x v="0"/>
    <s v="si"/>
    <s v="no"/>
    <s v="no"/>
    <s v="si"/>
    <n v="22"/>
    <s v="lo-hice-yo-mismo"/>
    <s v="si"/>
    <s v="si"/>
    <s v="linkedincom"/>
  </r>
  <r>
    <x v="1"/>
    <s v="no"/>
    <s v="no"/>
    <s v="no"/>
    <s v="no"/>
    <n v="20"/>
    <s v="lo-hice-yo-mismo"/>
    <s v="si"/>
    <s v="si"/>
    <s v="bumerancom"/>
  </r>
  <r>
    <x v="0"/>
    <s v="si"/>
    <s v="no"/>
    <s v="si"/>
    <s v="si"/>
    <n v="22"/>
    <s v="lo-hice-yo-mismo"/>
    <s v="si"/>
    <s v="no"/>
    <s v="linkedincom"/>
  </r>
  <r>
    <x v="1"/>
    <s v="si"/>
    <s v="si"/>
    <s v="si"/>
    <s v="si"/>
    <n v="18"/>
    <s v="lo-hice-yo-mismo"/>
    <s v="si"/>
    <s v="si"/>
    <s v="computrabajocom"/>
  </r>
  <r>
    <x v="0"/>
    <s v="si"/>
    <s v="no"/>
    <s v="no"/>
    <s v="si"/>
    <n v="19"/>
    <s v="lo-hice-yo-mismo"/>
    <s v="si"/>
    <s v="si"/>
    <s v="bumerancom"/>
  </r>
  <r>
    <x v="0"/>
    <s v="si"/>
    <s v="si"/>
    <s v="si"/>
    <s v="si"/>
    <n v="21"/>
    <s v="lo-hice-yo-mismo"/>
    <s v="si"/>
    <s v="no"/>
    <s v="linkedincom"/>
  </r>
  <r>
    <x v="0"/>
    <s v="si"/>
    <s v="si"/>
    <s v="si"/>
    <s v="si"/>
    <n v="19"/>
    <s v="lo-hice-yo-mismo"/>
    <s v="si"/>
    <s v="si"/>
    <s v="linkedincom"/>
  </r>
  <r>
    <x v="0"/>
    <s v="no"/>
    <s v="no"/>
    <s v="no"/>
    <s v="no"/>
    <n v="20"/>
    <s v="lo-hice-yo-mismo"/>
    <s v="si"/>
    <s v="no"/>
    <s v="ninguno"/>
  </r>
  <r>
    <x v="0"/>
    <s v="no"/>
    <s v="no"/>
    <s v="no"/>
    <s v="no"/>
    <n v="20"/>
    <s v="lo-hice-yo-mismo"/>
    <s v="si"/>
    <s v="no"/>
    <s v="bumerancom"/>
  </r>
  <r>
    <x v="1"/>
    <s v="no"/>
    <s v="no"/>
    <s v="no"/>
    <s v="no"/>
    <n v="18"/>
    <s v="cse-lo-hizo-un-amigo"/>
    <s v="si"/>
    <s v="no"/>
    <s v="ninguno"/>
  </r>
  <r>
    <x v="1"/>
    <s v="no"/>
    <s v="no"/>
    <s v="no"/>
    <s v="no"/>
    <n v="18"/>
    <s v="se-lo-hicieron-en-un-cyber-caf"/>
    <s v="si"/>
    <s v="no"/>
    <s v="ninguno"/>
  </r>
  <r>
    <x v="0"/>
    <s v="no"/>
    <s v="no"/>
    <s v="si"/>
    <s v="no"/>
    <n v="17"/>
    <s v="lo-hice-yo-mismo"/>
    <s v="si"/>
    <s v="no"/>
    <s v="ninguno"/>
  </r>
  <r>
    <x v="0"/>
    <s v="no"/>
    <s v="no"/>
    <s v="no"/>
    <s v="no"/>
    <n v="0"/>
    <s v="lo-hice-yo-mismo"/>
    <s v="no"/>
    <s v="no"/>
    <s v="ninguno"/>
  </r>
  <r>
    <x v="0"/>
    <s v="no"/>
    <s v="no"/>
    <s v="si"/>
    <s v="no"/>
    <n v="28"/>
    <s v="lo-hice-yo-mismo"/>
    <s v="si"/>
    <s v="no"/>
    <s v="bumerancom"/>
  </r>
  <r>
    <x v="1"/>
    <s v="si"/>
    <s v="no"/>
    <s v="si"/>
    <s v="si"/>
    <n v="20"/>
    <s v="lo-hice-yo-mismo"/>
    <s v="si, no"/>
    <s v="si"/>
    <s v="linkedincom"/>
  </r>
  <r>
    <x v="0"/>
    <s v="si"/>
    <s v="no"/>
    <s v="si"/>
    <s v="si"/>
    <n v="16"/>
    <s v="lo-hice-yo-mismo"/>
    <s v="si"/>
    <s v="si"/>
    <s v="bumerancom"/>
  </r>
  <r>
    <x v="0"/>
    <s v="no"/>
    <s v="no"/>
    <s v="no"/>
    <s v="no"/>
    <n v="20"/>
    <s v="lo-hice-yo-mismo"/>
    <s v="si"/>
    <s v="no"/>
    <s v="ninguno"/>
  </r>
  <r>
    <x v="0"/>
    <s v="si"/>
    <s v="si"/>
    <s v="no"/>
    <s v="si"/>
    <n v="21"/>
    <s v="lo-hice-yo-mismo"/>
    <s v="si"/>
    <s v="si"/>
    <s v="bumerancom"/>
  </r>
  <r>
    <x v="1"/>
    <s v="si"/>
    <s v="no"/>
    <s v="si"/>
    <s v="si"/>
    <n v="18"/>
    <s v="lo-hice-yo-mismo"/>
    <s v="si"/>
    <s v="si"/>
    <s v="bumerancom"/>
  </r>
  <r>
    <x v="0"/>
    <s v="si"/>
    <s v="si"/>
    <s v="si"/>
    <s v="si"/>
    <n v="18"/>
    <s v="lo-hice-yo-mismo"/>
    <s v="si"/>
    <s v="no"/>
    <s v="bumerancom"/>
  </r>
  <r>
    <x v="0"/>
    <s v="si"/>
    <s v="si"/>
    <s v="no"/>
    <s v="si"/>
    <n v="16"/>
    <s v="lo-hice-yo-mismo"/>
    <s v="si"/>
    <s v="si"/>
    <s v="bumerancom"/>
  </r>
  <r>
    <x v="0"/>
    <s v="si"/>
    <s v="no"/>
    <s v="no"/>
    <s v="si"/>
    <n v="22"/>
    <s v="lo-hice-yo-mismo"/>
    <s v="si"/>
    <s v="si"/>
    <s v="linkedincom"/>
  </r>
  <r>
    <x v="0"/>
    <s v="no"/>
    <s v="no"/>
    <s v="no"/>
    <s v="si"/>
    <n v="22"/>
    <s v="lo-hice-yo-mismo"/>
    <s v="si"/>
    <s v="no"/>
    <s v="ninguno"/>
  </r>
  <r>
    <x v="0"/>
    <s v="si"/>
    <s v="no"/>
    <s v="si"/>
    <s v="si"/>
    <n v="25"/>
    <s v="lo-hice-yo-mismo"/>
    <s v="si"/>
    <s v="si"/>
    <s v="linkedincom"/>
  </r>
  <r>
    <x v="0"/>
    <s v="si"/>
    <s v="si"/>
    <s v="no"/>
    <s v="no"/>
    <n v="16"/>
    <s v="lo-hice-yo-mismo"/>
    <s v="si"/>
    <s v="no"/>
    <s v="linkedincom"/>
  </r>
  <r>
    <x v="1"/>
    <s v="si"/>
    <s v="no"/>
    <s v="no"/>
    <s v="si"/>
    <n v="21"/>
    <s v="lo-hice-yo-mismo"/>
    <s v="si"/>
    <s v="si"/>
    <s v="bumerancom"/>
  </r>
  <r>
    <x v="1"/>
    <s v="si"/>
    <s v="no"/>
    <s v="si"/>
    <s v="si"/>
    <n v="24"/>
    <s v="se-lo-hicieron-en-un-cyber-caf"/>
    <s v="si"/>
    <s v="no"/>
    <s v="bumerancom"/>
  </r>
  <r>
    <x v="1"/>
    <s v="si"/>
    <s v="si"/>
    <s v="no"/>
    <s v="no"/>
    <n v="34"/>
    <s v="lo-hice-yo-mismo"/>
    <s v="no"/>
    <s v="no"/>
    <s v="ninguno"/>
  </r>
  <r>
    <x v="0"/>
    <s v="si"/>
    <s v="si"/>
    <s v="no"/>
    <s v="si"/>
    <n v="18"/>
    <s v="lo-hizo-en-un-sitio-web"/>
    <s v="si"/>
    <s v="si"/>
    <s v="bumerancom"/>
  </r>
  <r>
    <x v="1"/>
    <s v="no"/>
    <s v="no"/>
    <s v="si"/>
    <s v="no"/>
    <n v="18"/>
    <s v="cse-lo-hizo-un-amigo"/>
    <s v="si"/>
    <s v="no"/>
    <s v="ninguno"/>
  </r>
  <r>
    <x v="0"/>
    <s v="no"/>
    <s v="no"/>
    <s v="no"/>
    <s v="no"/>
    <n v="22"/>
    <s v="lo-hice-yo-mismo"/>
    <s v="si"/>
    <s v="no"/>
    <s v="linkedincom"/>
  </r>
  <r>
    <x v="1"/>
    <s v="si"/>
    <s v="no"/>
    <s v="si"/>
    <s v="no"/>
    <n v="18"/>
    <s v="lo-hice-yo-mismo"/>
    <s v="si"/>
    <s v="no"/>
    <s v="linkedincom"/>
  </r>
  <r>
    <x v="0"/>
    <s v="si"/>
    <s v="si"/>
    <s v="si"/>
    <s v="si"/>
    <n v="19"/>
    <s v="otro"/>
    <s v="si"/>
    <s v="si"/>
    <s v="bumerancom"/>
  </r>
  <r>
    <x v="0"/>
    <s v="si"/>
    <s v="si"/>
    <s v="no"/>
    <s v="si"/>
    <n v="23"/>
    <s v="lo-hice-yo-mismo"/>
    <s v="si"/>
    <s v="si"/>
    <s v="linkedincom"/>
  </r>
  <r>
    <x v="0"/>
    <s v="si"/>
    <s v="si"/>
    <s v="si"/>
    <s v="si"/>
    <n v="24"/>
    <s v="lo-hice-yo-mismo"/>
    <s v="si"/>
    <s v="si"/>
    <s v="computrabajocom"/>
  </r>
  <r>
    <x v="0"/>
    <s v="si"/>
    <s v="no"/>
    <s v="no"/>
    <s v="si"/>
    <n v="22"/>
    <s v="lo-hice-yo-mismo"/>
    <s v="si"/>
    <s v="si"/>
    <s v="bumerancom"/>
  </r>
  <r>
    <x v="1"/>
    <s v="si"/>
    <s v="no"/>
    <s v="si"/>
    <s v="si"/>
    <n v="18"/>
    <s v="lo-hice-yo-mismo"/>
    <s v="si"/>
    <s v="si"/>
    <s v="linkedincom"/>
  </r>
  <r>
    <x v="1"/>
    <s v="si"/>
    <s v="no"/>
    <s v="si"/>
    <s v="si"/>
    <n v="18"/>
    <s v="otro"/>
    <s v="si"/>
    <s v="si"/>
    <s v="linkedincom"/>
  </r>
  <r>
    <x v="0"/>
    <s v="si"/>
    <s v="no"/>
    <s v="si"/>
    <s v="si"/>
    <n v="25"/>
    <s v="blo-hizo-en-un-sitio-web"/>
    <s v="si"/>
    <s v="no"/>
    <s v="no-lo-soy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6">
  <r>
    <s v="si"/>
    <x v="0"/>
    <s v="si"/>
    <s v="no"/>
    <s v="si"/>
    <n v="25"/>
    <s v="lo-hice-yo-mismo"/>
    <s v="si"/>
    <s v="si"/>
    <s v="bumerancom"/>
  </r>
  <r>
    <s v="si"/>
    <x v="0"/>
    <s v="si"/>
    <s v="si"/>
    <s v="si"/>
    <n v="25"/>
    <s v="lo-hice-yo-mismo"/>
    <s v="si"/>
    <s v="si"/>
    <s v="bumerancom"/>
  </r>
  <r>
    <s v="si"/>
    <x v="0"/>
    <s v="no"/>
    <s v="no"/>
    <s v="si"/>
    <n v="18"/>
    <s v="lo-hice-yo-mismo"/>
    <s v="si"/>
    <s v="si"/>
    <s v="linkedincom"/>
  </r>
  <r>
    <s v="no"/>
    <x v="0"/>
    <s v="no"/>
    <s v="no"/>
    <s v="si"/>
    <n v="20"/>
    <s v="lo-hice-yo-mismo"/>
    <s v="no"/>
    <s v="no"/>
    <s v="bumerancom"/>
  </r>
  <r>
    <s v="no"/>
    <x v="0"/>
    <s v="no"/>
    <s v="no"/>
    <s v="si"/>
    <n v="23"/>
    <s v="lo-hice-yo-mismo"/>
    <s v="si"/>
    <s v="si"/>
    <s v="linkedincom"/>
  </r>
  <r>
    <s v="no"/>
    <x v="0"/>
    <s v="no"/>
    <s v="no"/>
    <s v="no"/>
    <n v="19"/>
    <s v="cse-lo-hizo-un-amigo"/>
    <s v="si"/>
    <s v="si"/>
    <s v="bumerancom"/>
  </r>
  <r>
    <s v="no"/>
    <x v="1"/>
    <s v="no"/>
    <s v="no"/>
    <s v="no"/>
    <n v="17"/>
    <s v="lo-hizo-en-un-sitio-web"/>
    <s v="si"/>
    <s v="no"/>
    <s v="ninguno"/>
  </r>
  <r>
    <s v="no"/>
    <x v="0"/>
    <s v="si"/>
    <s v="no"/>
    <s v="si"/>
    <n v="15"/>
    <s v="lo-hice-yo-mismo"/>
    <s v="si"/>
    <s v="si"/>
    <s v="computrabajocom"/>
  </r>
  <r>
    <s v="no"/>
    <x v="1"/>
    <s v="no"/>
    <s v="no"/>
    <s v="no"/>
    <n v="25"/>
    <s v="cse-lo-hizo-un-amigo"/>
    <s v="si"/>
    <s v="no"/>
    <s v="ninguno"/>
  </r>
  <r>
    <s v="si"/>
    <x v="1"/>
    <s v="no"/>
    <s v="no"/>
    <s v="no"/>
    <n v="0"/>
    <s v="lo-hice-yo-mismo"/>
    <s v="no"/>
    <s v="no"/>
    <s v="ninguno"/>
  </r>
  <r>
    <s v="si"/>
    <x v="0"/>
    <s v="si"/>
    <s v="no"/>
    <s v="si"/>
    <n v="18"/>
    <s v="lo-hice-yo-mismo"/>
    <s v="si"/>
    <s v="no"/>
    <s v="computrabajocom"/>
  </r>
  <r>
    <s v="si"/>
    <x v="0"/>
    <s v="no"/>
    <s v="si"/>
    <s v="si"/>
    <n v="20"/>
    <s v="lo-hice-yo-mismo"/>
    <s v="si"/>
    <s v="si"/>
    <s v="empleatecom"/>
  </r>
  <r>
    <s v="si"/>
    <x v="1"/>
    <s v="no"/>
    <s v="si"/>
    <s v="no"/>
    <n v="26"/>
    <s v="lo-hice-yo-mismo"/>
    <s v="si"/>
    <s v="no"/>
    <s v="ninguno"/>
  </r>
  <r>
    <s v="si"/>
    <x v="1"/>
    <s v="no"/>
    <s v="si"/>
    <s v="no"/>
    <n v="25"/>
    <s v="lo-hice-yo-mismo"/>
    <s v="no"/>
    <s v="no"/>
    <s v="ninguno"/>
  </r>
  <r>
    <s v="no"/>
    <x v="1"/>
    <s v="no"/>
    <s v="no"/>
    <s v="no"/>
    <n v="20"/>
    <s v="lo-hizo-en-un-sitio-web"/>
    <s v="si"/>
    <s v="no"/>
    <s v="ninguno"/>
  </r>
  <r>
    <s v="no"/>
    <x v="0"/>
    <s v="no"/>
    <s v="si"/>
    <s v="no"/>
    <n v="21"/>
    <s v="lo-hice-yo-mismo"/>
    <s v="si"/>
    <s v="no"/>
    <s v="ninguno"/>
  </r>
  <r>
    <s v="si"/>
    <x v="0"/>
    <s v="no"/>
    <s v="no"/>
    <s v="si"/>
    <n v="22"/>
    <s v="cse-lo-hizo-un-amigo"/>
    <s v="no"/>
    <s v="si"/>
    <s v="bumerancom"/>
  </r>
  <r>
    <s v="si"/>
    <x v="0"/>
    <s v="si"/>
    <s v="si"/>
    <s v="si"/>
    <n v="40"/>
    <s v="lo-hice-yo-mismo"/>
    <s v="si"/>
    <s v="no"/>
    <s v="linkedincom"/>
  </r>
  <r>
    <s v="no"/>
    <x v="1"/>
    <s v="no"/>
    <s v="si"/>
    <s v="si"/>
    <n v="18"/>
    <s v="lo-hice-yo-mismo"/>
    <s v="si"/>
    <s v="no"/>
    <s v="ninguno"/>
  </r>
  <r>
    <s v="si"/>
    <x v="0"/>
    <s v="si"/>
    <s v="si"/>
    <s v="si"/>
    <n v="18"/>
    <s v="lo-hice-yo-mismo"/>
    <s v="si"/>
    <s v="si"/>
    <s v="computrabajocom"/>
  </r>
  <r>
    <s v="si"/>
    <x v="0"/>
    <s v="no"/>
    <s v="si"/>
    <s v="si"/>
    <n v="23"/>
    <s v="lo-hice-yo-mismo"/>
    <s v="si"/>
    <s v="si"/>
    <s v="empleatecom"/>
  </r>
  <r>
    <s v="si"/>
    <x v="1"/>
    <s v="si"/>
    <s v="si"/>
    <s v="si"/>
    <n v="22"/>
    <s v="lo-hice-yo-mismo"/>
    <s v="si"/>
    <s v="si"/>
    <s v="linkedincom"/>
  </r>
  <r>
    <s v="si"/>
    <x v="0"/>
    <s v="no"/>
    <s v="si"/>
    <s v="si"/>
    <n v="19"/>
    <s v="lo-hice-yo-mismo"/>
    <s v="si"/>
    <s v="no"/>
    <s v="ninguno"/>
  </r>
  <r>
    <s v="si"/>
    <x v="1"/>
    <s v="no"/>
    <s v="no"/>
    <s v="no"/>
    <n v="18"/>
    <s v="lo-hice-yo-mismo"/>
    <s v="si"/>
    <s v="no"/>
    <s v="ninguno"/>
  </r>
  <r>
    <s v="no"/>
    <x v="1"/>
    <s v="no"/>
    <s v="si"/>
    <s v="no"/>
    <n v="20"/>
    <s v="cse-lo-hizo-un-amigo"/>
    <s v="si"/>
    <s v="no"/>
    <s v="ninguno"/>
  </r>
  <r>
    <s v="si"/>
    <x v="1"/>
    <s v="si"/>
    <s v="no"/>
    <s v="si"/>
    <n v="28"/>
    <s v="lo-hice-yo-mismo"/>
    <s v="si"/>
    <s v="no"/>
    <s v="linkedincom"/>
  </r>
  <r>
    <s v="si"/>
    <x v="0"/>
    <s v="no"/>
    <s v="no"/>
    <s v="si"/>
    <n v="25"/>
    <s v="lo-hice-yo-mismo"/>
    <s v="si"/>
    <s v="si"/>
    <s v="linkedincom"/>
  </r>
  <r>
    <s v="si"/>
    <x v="0"/>
    <s v="no"/>
    <s v="no"/>
    <s v="si"/>
    <n v="22"/>
    <s v="lo-hice-yo-mismo"/>
    <s v="si"/>
    <s v="si"/>
    <s v="linkedincom"/>
  </r>
  <r>
    <s v="no"/>
    <x v="1"/>
    <s v="no"/>
    <s v="no"/>
    <s v="no"/>
    <n v="20"/>
    <s v="lo-hice-yo-mismo"/>
    <s v="si"/>
    <s v="si"/>
    <s v="bumerancom"/>
  </r>
  <r>
    <s v="si"/>
    <x v="0"/>
    <s v="no"/>
    <s v="si"/>
    <s v="si"/>
    <n v="22"/>
    <s v="lo-hice-yo-mismo"/>
    <s v="si"/>
    <s v="no"/>
    <s v="linkedincom"/>
  </r>
  <r>
    <s v="no"/>
    <x v="0"/>
    <s v="si"/>
    <s v="si"/>
    <s v="si"/>
    <n v="18"/>
    <s v="lo-hice-yo-mismo"/>
    <s v="si"/>
    <s v="si"/>
    <s v="computrabajocom"/>
  </r>
  <r>
    <s v="si"/>
    <x v="0"/>
    <s v="no"/>
    <s v="no"/>
    <s v="si"/>
    <n v="19"/>
    <s v="lo-hice-yo-mismo"/>
    <s v="si"/>
    <s v="si"/>
    <s v="bumerancom"/>
  </r>
  <r>
    <s v="si"/>
    <x v="0"/>
    <s v="si"/>
    <s v="si"/>
    <s v="si"/>
    <n v="21"/>
    <s v="lo-hice-yo-mismo"/>
    <s v="si"/>
    <s v="no"/>
    <s v="linkedincom"/>
  </r>
  <r>
    <s v="si"/>
    <x v="0"/>
    <s v="si"/>
    <s v="si"/>
    <s v="si"/>
    <n v="19"/>
    <s v="lo-hice-yo-mismo"/>
    <s v="si"/>
    <s v="si"/>
    <s v="linkedincom"/>
  </r>
  <r>
    <s v="si"/>
    <x v="1"/>
    <s v="no"/>
    <s v="no"/>
    <s v="no"/>
    <n v="20"/>
    <s v="lo-hice-yo-mismo"/>
    <s v="si"/>
    <s v="no"/>
    <s v="ninguno"/>
  </r>
  <r>
    <s v="si"/>
    <x v="1"/>
    <s v="no"/>
    <s v="no"/>
    <s v="no"/>
    <n v="20"/>
    <s v="lo-hice-yo-mismo"/>
    <s v="si"/>
    <s v="no"/>
    <s v="bumerancom"/>
  </r>
  <r>
    <s v="no"/>
    <x v="1"/>
    <s v="no"/>
    <s v="no"/>
    <s v="no"/>
    <n v="18"/>
    <s v="cse-lo-hizo-un-amigo"/>
    <s v="si"/>
    <s v="no"/>
    <s v="ninguno"/>
  </r>
  <r>
    <s v="no"/>
    <x v="1"/>
    <s v="no"/>
    <s v="no"/>
    <s v="no"/>
    <n v="18"/>
    <s v="se-lo-hicieron-en-un-cyber-caf"/>
    <s v="si"/>
    <s v="no"/>
    <s v="ninguno"/>
  </r>
  <r>
    <s v="si"/>
    <x v="1"/>
    <s v="no"/>
    <s v="si"/>
    <s v="no"/>
    <n v="17"/>
    <s v="lo-hice-yo-mismo"/>
    <s v="si"/>
    <s v="no"/>
    <s v="ninguno"/>
  </r>
  <r>
    <s v="si"/>
    <x v="1"/>
    <s v="no"/>
    <s v="no"/>
    <s v="no"/>
    <n v="0"/>
    <s v="lo-hice-yo-mismo"/>
    <s v="no"/>
    <s v="no"/>
    <s v="ninguno"/>
  </r>
  <r>
    <s v="si"/>
    <x v="1"/>
    <s v="no"/>
    <s v="si"/>
    <s v="no"/>
    <n v="28"/>
    <s v="lo-hice-yo-mismo"/>
    <s v="si"/>
    <s v="no"/>
    <s v="bumerancom"/>
  </r>
  <r>
    <s v="no"/>
    <x v="0"/>
    <s v="no"/>
    <s v="si"/>
    <s v="si"/>
    <n v="20"/>
    <s v="lo-hice-yo-mismo"/>
    <s v="si, no"/>
    <s v="si"/>
    <s v="linkedincom"/>
  </r>
  <r>
    <s v="si"/>
    <x v="0"/>
    <s v="no"/>
    <s v="si"/>
    <s v="si"/>
    <n v="16"/>
    <s v="lo-hice-yo-mismo"/>
    <s v="si"/>
    <s v="si"/>
    <s v="bumerancom"/>
  </r>
  <r>
    <s v="si"/>
    <x v="1"/>
    <s v="no"/>
    <s v="no"/>
    <s v="no"/>
    <n v="20"/>
    <s v="lo-hice-yo-mismo"/>
    <s v="si"/>
    <s v="no"/>
    <s v="ninguno"/>
  </r>
  <r>
    <s v="si"/>
    <x v="0"/>
    <s v="si"/>
    <s v="no"/>
    <s v="si"/>
    <n v="21"/>
    <s v="lo-hice-yo-mismo"/>
    <s v="si"/>
    <s v="si"/>
    <s v="bumerancom"/>
  </r>
  <r>
    <s v="no"/>
    <x v="0"/>
    <s v="no"/>
    <s v="si"/>
    <s v="si"/>
    <n v="18"/>
    <s v="lo-hice-yo-mismo"/>
    <s v="si"/>
    <s v="si"/>
    <s v="bumerancom"/>
  </r>
  <r>
    <s v="si"/>
    <x v="0"/>
    <s v="si"/>
    <s v="si"/>
    <s v="si"/>
    <n v="18"/>
    <s v="lo-hice-yo-mismo"/>
    <s v="si"/>
    <s v="no"/>
    <s v="bumerancom"/>
  </r>
  <r>
    <s v="si"/>
    <x v="0"/>
    <s v="si"/>
    <s v="no"/>
    <s v="si"/>
    <n v="16"/>
    <s v="lo-hice-yo-mismo"/>
    <s v="si"/>
    <s v="si"/>
    <s v="bumerancom"/>
  </r>
  <r>
    <s v="si"/>
    <x v="0"/>
    <s v="no"/>
    <s v="no"/>
    <s v="si"/>
    <n v="22"/>
    <s v="lo-hice-yo-mismo"/>
    <s v="si"/>
    <s v="si"/>
    <s v="linkedincom"/>
  </r>
  <r>
    <s v="si"/>
    <x v="1"/>
    <s v="no"/>
    <s v="no"/>
    <s v="si"/>
    <n v="22"/>
    <s v="lo-hice-yo-mismo"/>
    <s v="si"/>
    <s v="no"/>
    <s v="ninguno"/>
  </r>
  <r>
    <s v="si"/>
    <x v="0"/>
    <s v="no"/>
    <s v="si"/>
    <s v="si"/>
    <n v="25"/>
    <s v="lo-hice-yo-mismo"/>
    <s v="si"/>
    <s v="si"/>
    <s v="linkedincom"/>
  </r>
  <r>
    <s v="si"/>
    <x v="0"/>
    <s v="si"/>
    <s v="no"/>
    <s v="no"/>
    <n v="16"/>
    <s v="lo-hice-yo-mismo"/>
    <s v="si"/>
    <s v="no"/>
    <s v="linkedincom"/>
  </r>
  <r>
    <s v="no"/>
    <x v="0"/>
    <s v="no"/>
    <s v="no"/>
    <s v="si"/>
    <n v="21"/>
    <s v="lo-hice-yo-mismo"/>
    <s v="si"/>
    <s v="si"/>
    <s v="bumerancom"/>
  </r>
  <r>
    <s v="no"/>
    <x v="0"/>
    <s v="no"/>
    <s v="si"/>
    <s v="si"/>
    <n v="24"/>
    <s v="se-lo-hicieron-en-un-cyber-caf"/>
    <s v="si"/>
    <s v="no"/>
    <s v="bumerancom"/>
  </r>
  <r>
    <s v="no"/>
    <x v="0"/>
    <s v="si"/>
    <s v="no"/>
    <s v="no"/>
    <n v="34"/>
    <s v="lo-hice-yo-mismo"/>
    <s v="no"/>
    <s v="no"/>
    <s v="ninguno"/>
  </r>
  <r>
    <s v="si"/>
    <x v="0"/>
    <s v="si"/>
    <s v="no"/>
    <s v="si"/>
    <n v="18"/>
    <s v="lo-hizo-en-un-sitio-web"/>
    <s v="si"/>
    <s v="si"/>
    <s v="bumerancom"/>
  </r>
  <r>
    <s v="no"/>
    <x v="1"/>
    <s v="no"/>
    <s v="si"/>
    <s v="no"/>
    <n v="18"/>
    <s v="cse-lo-hizo-un-amigo"/>
    <s v="si"/>
    <s v="no"/>
    <s v="ninguno"/>
  </r>
  <r>
    <s v="si"/>
    <x v="1"/>
    <s v="no"/>
    <s v="no"/>
    <s v="no"/>
    <n v="22"/>
    <s v="lo-hice-yo-mismo"/>
    <s v="si"/>
    <s v="no"/>
    <s v="linkedincom"/>
  </r>
  <r>
    <s v="no"/>
    <x v="0"/>
    <s v="no"/>
    <s v="si"/>
    <s v="no"/>
    <n v="18"/>
    <s v="lo-hice-yo-mismo"/>
    <s v="si"/>
    <s v="no"/>
    <s v="linkedincom"/>
  </r>
  <r>
    <s v="si"/>
    <x v="0"/>
    <s v="si"/>
    <s v="si"/>
    <s v="si"/>
    <n v="19"/>
    <s v="otro"/>
    <s v="si"/>
    <s v="si"/>
    <s v="bumerancom"/>
  </r>
  <r>
    <s v="si"/>
    <x v="0"/>
    <s v="si"/>
    <s v="no"/>
    <s v="si"/>
    <n v="23"/>
    <s v="lo-hice-yo-mismo"/>
    <s v="si"/>
    <s v="si"/>
    <s v="linkedincom"/>
  </r>
  <r>
    <s v="si"/>
    <x v="0"/>
    <s v="si"/>
    <s v="si"/>
    <s v="si"/>
    <n v="24"/>
    <s v="lo-hice-yo-mismo"/>
    <s v="si"/>
    <s v="si"/>
    <s v="computrabajocom"/>
  </r>
  <r>
    <s v="si"/>
    <x v="0"/>
    <s v="no"/>
    <s v="no"/>
    <s v="si"/>
    <n v="22"/>
    <s v="lo-hice-yo-mismo"/>
    <s v="si"/>
    <s v="si"/>
    <s v="bumerancom"/>
  </r>
  <r>
    <s v="no"/>
    <x v="0"/>
    <s v="no"/>
    <s v="si"/>
    <s v="si"/>
    <n v="18"/>
    <s v="lo-hice-yo-mismo"/>
    <s v="si"/>
    <s v="si"/>
    <s v="linkedincom"/>
  </r>
  <r>
    <s v="no"/>
    <x v="0"/>
    <s v="no"/>
    <s v="si"/>
    <s v="si"/>
    <n v="18"/>
    <s v="otro"/>
    <s v="si"/>
    <s v="si"/>
    <s v="linkedincom"/>
  </r>
  <r>
    <s v="si"/>
    <x v="0"/>
    <s v="no"/>
    <s v="si"/>
    <s v="si"/>
    <n v="25"/>
    <s v="blo-hizo-en-un-sitio-web"/>
    <s v="si"/>
    <s v="no"/>
    <s v="no-lo-soy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6">
  <r>
    <s v="si"/>
    <s v="si"/>
    <x v="0"/>
    <s v="no"/>
    <s v="si"/>
    <n v="25"/>
    <s v="lo-hice-yo-mismo"/>
    <s v="si"/>
    <s v="si"/>
    <s v="bumerancom"/>
  </r>
  <r>
    <s v="si"/>
    <s v="si"/>
    <x v="0"/>
    <s v="si"/>
    <s v="si"/>
    <n v="25"/>
    <s v="lo-hice-yo-mismo"/>
    <s v="si"/>
    <s v="si"/>
    <s v="bumerancom"/>
  </r>
  <r>
    <s v="si"/>
    <s v="si"/>
    <x v="1"/>
    <s v="no"/>
    <s v="si"/>
    <n v="18"/>
    <s v="lo-hice-yo-mismo"/>
    <s v="si"/>
    <s v="si"/>
    <s v="linkedincom"/>
  </r>
  <r>
    <s v="no"/>
    <s v="si"/>
    <x v="1"/>
    <s v="no"/>
    <s v="si"/>
    <n v="20"/>
    <s v="lo-hice-yo-mismo"/>
    <s v="no"/>
    <s v="no"/>
    <s v="bumerancom"/>
  </r>
  <r>
    <s v="no"/>
    <s v="si"/>
    <x v="1"/>
    <s v="no"/>
    <s v="si"/>
    <n v="23"/>
    <s v="lo-hice-yo-mismo"/>
    <s v="si"/>
    <s v="si"/>
    <s v="linkedincom"/>
  </r>
  <r>
    <s v="no"/>
    <s v="si"/>
    <x v="1"/>
    <s v="no"/>
    <s v="no"/>
    <n v="19"/>
    <s v="cse-lo-hizo-un-amigo"/>
    <s v="si"/>
    <s v="si"/>
    <s v="bumerancom"/>
  </r>
  <r>
    <s v="no"/>
    <s v="no"/>
    <x v="1"/>
    <s v="no"/>
    <s v="no"/>
    <n v="17"/>
    <s v="lo-hizo-en-un-sitio-web"/>
    <s v="si"/>
    <s v="no"/>
    <s v="ninguno"/>
  </r>
  <r>
    <s v="no"/>
    <s v="si"/>
    <x v="0"/>
    <s v="no"/>
    <s v="si"/>
    <n v="15"/>
    <s v="lo-hice-yo-mismo"/>
    <s v="si"/>
    <s v="si"/>
    <s v="computrabajocom"/>
  </r>
  <r>
    <s v="no"/>
    <s v="no"/>
    <x v="1"/>
    <s v="no"/>
    <s v="no"/>
    <n v="25"/>
    <s v="cse-lo-hizo-un-amigo"/>
    <s v="si"/>
    <s v="no"/>
    <s v="ninguno"/>
  </r>
  <r>
    <s v="si"/>
    <s v="no"/>
    <x v="1"/>
    <s v="no"/>
    <s v="no"/>
    <n v="0"/>
    <s v="lo-hice-yo-mismo"/>
    <s v="no"/>
    <s v="no"/>
    <s v="ninguno"/>
  </r>
  <r>
    <s v="si"/>
    <s v="si"/>
    <x v="0"/>
    <s v="no"/>
    <s v="si"/>
    <n v="18"/>
    <s v="lo-hice-yo-mismo"/>
    <s v="si"/>
    <s v="no"/>
    <s v="computrabajocom"/>
  </r>
  <r>
    <s v="si"/>
    <s v="si"/>
    <x v="1"/>
    <s v="si"/>
    <s v="si"/>
    <n v="20"/>
    <s v="lo-hice-yo-mismo"/>
    <s v="si"/>
    <s v="si"/>
    <s v="empleatecom"/>
  </r>
  <r>
    <s v="si"/>
    <s v="no"/>
    <x v="1"/>
    <s v="si"/>
    <s v="no"/>
    <n v="26"/>
    <s v="lo-hice-yo-mismo"/>
    <s v="si"/>
    <s v="no"/>
    <s v="ninguno"/>
  </r>
  <r>
    <s v="si"/>
    <s v="no"/>
    <x v="1"/>
    <s v="si"/>
    <s v="no"/>
    <n v="25"/>
    <s v="lo-hice-yo-mismo"/>
    <s v="no"/>
    <s v="no"/>
    <s v="ninguno"/>
  </r>
  <r>
    <s v="no"/>
    <s v="no"/>
    <x v="1"/>
    <s v="no"/>
    <s v="no"/>
    <n v="20"/>
    <s v="lo-hizo-en-un-sitio-web"/>
    <s v="si"/>
    <s v="no"/>
    <s v="ninguno"/>
  </r>
  <r>
    <s v="no"/>
    <s v="si"/>
    <x v="1"/>
    <s v="si"/>
    <s v="no"/>
    <n v="21"/>
    <s v="lo-hice-yo-mismo"/>
    <s v="si"/>
    <s v="no"/>
    <s v="ninguno"/>
  </r>
  <r>
    <s v="si"/>
    <s v="si"/>
    <x v="1"/>
    <s v="no"/>
    <s v="si"/>
    <n v="22"/>
    <s v="cse-lo-hizo-un-amigo"/>
    <s v="no"/>
    <s v="si"/>
    <s v="bumerancom"/>
  </r>
  <r>
    <s v="si"/>
    <s v="si"/>
    <x v="0"/>
    <s v="si"/>
    <s v="si"/>
    <n v="40"/>
    <s v="lo-hice-yo-mismo"/>
    <s v="si"/>
    <s v="no"/>
    <s v="linkedincom"/>
  </r>
  <r>
    <s v="no"/>
    <s v="no"/>
    <x v="1"/>
    <s v="si"/>
    <s v="si"/>
    <n v="18"/>
    <s v="lo-hice-yo-mismo"/>
    <s v="si"/>
    <s v="no"/>
    <s v="ninguno"/>
  </r>
  <r>
    <s v="si"/>
    <s v="si"/>
    <x v="0"/>
    <s v="si"/>
    <s v="si"/>
    <n v="18"/>
    <s v="lo-hice-yo-mismo"/>
    <s v="si"/>
    <s v="si"/>
    <s v="computrabajocom"/>
  </r>
  <r>
    <s v="si"/>
    <s v="si"/>
    <x v="1"/>
    <s v="si"/>
    <s v="si"/>
    <n v="23"/>
    <s v="lo-hice-yo-mismo"/>
    <s v="si"/>
    <s v="si"/>
    <s v="empleatecom"/>
  </r>
  <r>
    <s v="si"/>
    <s v="no"/>
    <x v="0"/>
    <s v="si"/>
    <s v="si"/>
    <n v="22"/>
    <s v="lo-hice-yo-mismo"/>
    <s v="si"/>
    <s v="si"/>
    <s v="linkedincom"/>
  </r>
  <r>
    <s v="si"/>
    <s v="si"/>
    <x v="1"/>
    <s v="si"/>
    <s v="si"/>
    <n v="19"/>
    <s v="lo-hice-yo-mismo"/>
    <s v="si"/>
    <s v="no"/>
    <s v="ninguno"/>
  </r>
  <r>
    <s v="si"/>
    <s v="no"/>
    <x v="1"/>
    <s v="no"/>
    <s v="no"/>
    <n v="18"/>
    <s v="lo-hice-yo-mismo"/>
    <s v="si"/>
    <s v="no"/>
    <s v="ninguno"/>
  </r>
  <r>
    <s v="no"/>
    <s v="no"/>
    <x v="1"/>
    <s v="si"/>
    <s v="no"/>
    <n v="20"/>
    <s v="cse-lo-hizo-un-amigo"/>
    <s v="si"/>
    <s v="no"/>
    <s v="ninguno"/>
  </r>
  <r>
    <s v="si"/>
    <s v="no"/>
    <x v="0"/>
    <s v="no"/>
    <s v="si"/>
    <n v="28"/>
    <s v="lo-hice-yo-mismo"/>
    <s v="si"/>
    <s v="no"/>
    <s v="linkedincom"/>
  </r>
  <r>
    <s v="si"/>
    <s v="si"/>
    <x v="1"/>
    <s v="no"/>
    <s v="si"/>
    <n v="25"/>
    <s v="lo-hice-yo-mismo"/>
    <s v="si"/>
    <s v="si"/>
    <s v="linkedincom"/>
  </r>
  <r>
    <s v="si"/>
    <s v="si"/>
    <x v="1"/>
    <s v="no"/>
    <s v="si"/>
    <n v="22"/>
    <s v="lo-hice-yo-mismo"/>
    <s v="si"/>
    <s v="si"/>
    <s v="linkedincom"/>
  </r>
  <r>
    <s v="no"/>
    <s v="no"/>
    <x v="1"/>
    <s v="no"/>
    <s v="no"/>
    <n v="20"/>
    <s v="lo-hice-yo-mismo"/>
    <s v="si"/>
    <s v="si"/>
    <s v="bumerancom"/>
  </r>
  <r>
    <s v="si"/>
    <s v="si"/>
    <x v="1"/>
    <s v="si"/>
    <s v="si"/>
    <n v="22"/>
    <s v="lo-hice-yo-mismo"/>
    <s v="si"/>
    <s v="no"/>
    <s v="linkedincom"/>
  </r>
  <r>
    <s v="no"/>
    <s v="si"/>
    <x v="0"/>
    <s v="si"/>
    <s v="si"/>
    <n v="18"/>
    <s v="lo-hice-yo-mismo"/>
    <s v="si"/>
    <s v="si"/>
    <s v="computrabajocom"/>
  </r>
  <r>
    <s v="si"/>
    <s v="si"/>
    <x v="1"/>
    <s v="no"/>
    <s v="si"/>
    <n v="19"/>
    <s v="lo-hice-yo-mismo"/>
    <s v="si"/>
    <s v="si"/>
    <s v="bumerancom"/>
  </r>
  <r>
    <s v="si"/>
    <s v="si"/>
    <x v="0"/>
    <s v="si"/>
    <s v="si"/>
    <n v="21"/>
    <s v="lo-hice-yo-mismo"/>
    <s v="si"/>
    <s v="no"/>
    <s v="linkedincom"/>
  </r>
  <r>
    <s v="si"/>
    <s v="si"/>
    <x v="0"/>
    <s v="si"/>
    <s v="si"/>
    <n v="19"/>
    <s v="lo-hice-yo-mismo"/>
    <s v="si"/>
    <s v="si"/>
    <s v="linkedincom"/>
  </r>
  <r>
    <s v="si"/>
    <s v="no"/>
    <x v="1"/>
    <s v="no"/>
    <s v="no"/>
    <n v="20"/>
    <s v="lo-hice-yo-mismo"/>
    <s v="si"/>
    <s v="no"/>
    <s v="ninguno"/>
  </r>
  <r>
    <s v="si"/>
    <s v="no"/>
    <x v="1"/>
    <s v="no"/>
    <s v="no"/>
    <n v="20"/>
    <s v="lo-hice-yo-mismo"/>
    <s v="si"/>
    <s v="no"/>
    <s v="bumerancom"/>
  </r>
  <r>
    <s v="no"/>
    <s v="no"/>
    <x v="1"/>
    <s v="no"/>
    <s v="no"/>
    <n v="18"/>
    <s v="cse-lo-hizo-un-amigo"/>
    <s v="si"/>
    <s v="no"/>
    <s v="ninguno"/>
  </r>
  <r>
    <s v="no"/>
    <s v="no"/>
    <x v="1"/>
    <s v="no"/>
    <s v="no"/>
    <n v="18"/>
    <s v="se-lo-hicieron-en-un-cyber-caf"/>
    <s v="si"/>
    <s v="no"/>
    <s v="ninguno"/>
  </r>
  <r>
    <s v="si"/>
    <s v="no"/>
    <x v="1"/>
    <s v="si"/>
    <s v="no"/>
    <n v="17"/>
    <s v="lo-hice-yo-mismo"/>
    <s v="si"/>
    <s v="no"/>
    <s v="ninguno"/>
  </r>
  <r>
    <s v="si"/>
    <s v="no"/>
    <x v="1"/>
    <s v="no"/>
    <s v="no"/>
    <n v="0"/>
    <s v="lo-hice-yo-mismo"/>
    <s v="no"/>
    <s v="no"/>
    <s v="ninguno"/>
  </r>
  <r>
    <s v="si"/>
    <s v="no"/>
    <x v="1"/>
    <s v="si"/>
    <s v="no"/>
    <n v="28"/>
    <s v="lo-hice-yo-mismo"/>
    <s v="si"/>
    <s v="no"/>
    <s v="bumerancom"/>
  </r>
  <r>
    <s v="no"/>
    <s v="si"/>
    <x v="1"/>
    <s v="si"/>
    <s v="si"/>
    <n v="20"/>
    <s v="lo-hice-yo-mismo"/>
    <s v="si, no"/>
    <s v="si"/>
    <s v="linkedincom"/>
  </r>
  <r>
    <s v="si"/>
    <s v="si"/>
    <x v="1"/>
    <s v="si"/>
    <s v="si"/>
    <n v="16"/>
    <s v="lo-hice-yo-mismo"/>
    <s v="si"/>
    <s v="si"/>
    <s v="bumerancom"/>
  </r>
  <r>
    <s v="si"/>
    <s v="no"/>
    <x v="1"/>
    <s v="no"/>
    <s v="no"/>
    <n v="20"/>
    <s v="lo-hice-yo-mismo"/>
    <s v="si"/>
    <s v="no"/>
    <s v="ninguno"/>
  </r>
  <r>
    <s v="si"/>
    <s v="si"/>
    <x v="0"/>
    <s v="no"/>
    <s v="si"/>
    <n v="21"/>
    <s v="lo-hice-yo-mismo"/>
    <s v="si"/>
    <s v="si"/>
    <s v="bumerancom"/>
  </r>
  <r>
    <s v="no"/>
    <s v="si"/>
    <x v="1"/>
    <s v="si"/>
    <s v="si"/>
    <n v="18"/>
    <s v="lo-hice-yo-mismo"/>
    <s v="si"/>
    <s v="si"/>
    <s v="bumerancom"/>
  </r>
  <r>
    <s v="si"/>
    <s v="si"/>
    <x v="0"/>
    <s v="si"/>
    <s v="si"/>
    <n v="18"/>
    <s v="lo-hice-yo-mismo"/>
    <s v="si"/>
    <s v="no"/>
    <s v="bumerancom"/>
  </r>
  <r>
    <s v="si"/>
    <s v="si"/>
    <x v="0"/>
    <s v="no"/>
    <s v="si"/>
    <n v="16"/>
    <s v="lo-hice-yo-mismo"/>
    <s v="si"/>
    <s v="si"/>
    <s v="bumerancom"/>
  </r>
  <r>
    <s v="si"/>
    <s v="si"/>
    <x v="1"/>
    <s v="no"/>
    <s v="si"/>
    <n v="22"/>
    <s v="lo-hice-yo-mismo"/>
    <s v="si"/>
    <s v="si"/>
    <s v="linkedincom"/>
  </r>
  <r>
    <s v="si"/>
    <s v="no"/>
    <x v="1"/>
    <s v="no"/>
    <s v="si"/>
    <n v="22"/>
    <s v="lo-hice-yo-mismo"/>
    <s v="si"/>
    <s v="no"/>
    <s v="ninguno"/>
  </r>
  <r>
    <s v="si"/>
    <s v="si"/>
    <x v="1"/>
    <s v="si"/>
    <s v="si"/>
    <n v="25"/>
    <s v="lo-hice-yo-mismo"/>
    <s v="si"/>
    <s v="si"/>
    <s v="linkedincom"/>
  </r>
  <r>
    <s v="si"/>
    <s v="si"/>
    <x v="0"/>
    <s v="no"/>
    <s v="no"/>
    <n v="16"/>
    <s v="lo-hice-yo-mismo"/>
    <s v="si"/>
    <s v="no"/>
    <s v="linkedincom"/>
  </r>
  <r>
    <s v="no"/>
    <s v="si"/>
    <x v="1"/>
    <s v="no"/>
    <s v="si"/>
    <n v="21"/>
    <s v="lo-hice-yo-mismo"/>
    <s v="si"/>
    <s v="si"/>
    <s v="bumerancom"/>
  </r>
  <r>
    <s v="no"/>
    <s v="si"/>
    <x v="1"/>
    <s v="si"/>
    <s v="si"/>
    <n v="24"/>
    <s v="se-lo-hicieron-en-un-cyber-caf"/>
    <s v="si"/>
    <s v="no"/>
    <s v="bumerancom"/>
  </r>
  <r>
    <s v="no"/>
    <s v="si"/>
    <x v="0"/>
    <s v="no"/>
    <s v="no"/>
    <n v="34"/>
    <s v="lo-hice-yo-mismo"/>
    <s v="no"/>
    <s v="no"/>
    <s v="ninguno"/>
  </r>
  <r>
    <s v="si"/>
    <s v="si"/>
    <x v="0"/>
    <s v="no"/>
    <s v="si"/>
    <n v="18"/>
    <s v="lo-hizo-en-un-sitio-web"/>
    <s v="si"/>
    <s v="si"/>
    <s v="bumerancom"/>
  </r>
  <r>
    <s v="no"/>
    <s v="no"/>
    <x v="1"/>
    <s v="si"/>
    <s v="no"/>
    <n v="18"/>
    <s v="cse-lo-hizo-un-amigo"/>
    <s v="si"/>
    <s v="no"/>
    <s v="ninguno"/>
  </r>
  <r>
    <s v="si"/>
    <s v="no"/>
    <x v="1"/>
    <s v="no"/>
    <s v="no"/>
    <n v="22"/>
    <s v="lo-hice-yo-mismo"/>
    <s v="si"/>
    <s v="no"/>
    <s v="linkedincom"/>
  </r>
  <r>
    <s v="no"/>
    <s v="si"/>
    <x v="1"/>
    <s v="si"/>
    <s v="no"/>
    <n v="18"/>
    <s v="lo-hice-yo-mismo"/>
    <s v="si"/>
    <s v="no"/>
    <s v="linkedincom"/>
  </r>
  <r>
    <s v="si"/>
    <s v="si"/>
    <x v="0"/>
    <s v="si"/>
    <s v="si"/>
    <n v="19"/>
    <s v="otro"/>
    <s v="si"/>
    <s v="si"/>
    <s v="bumerancom"/>
  </r>
  <r>
    <s v="si"/>
    <s v="si"/>
    <x v="0"/>
    <s v="no"/>
    <s v="si"/>
    <n v="23"/>
    <s v="lo-hice-yo-mismo"/>
    <s v="si"/>
    <s v="si"/>
    <s v="linkedincom"/>
  </r>
  <r>
    <s v="si"/>
    <s v="si"/>
    <x v="0"/>
    <s v="si"/>
    <s v="si"/>
    <n v="24"/>
    <s v="lo-hice-yo-mismo"/>
    <s v="si"/>
    <s v="si"/>
    <s v="computrabajocom"/>
  </r>
  <r>
    <s v="si"/>
    <s v="si"/>
    <x v="1"/>
    <s v="no"/>
    <s v="si"/>
    <n v="22"/>
    <s v="lo-hice-yo-mismo"/>
    <s v="si"/>
    <s v="si"/>
    <s v="bumerancom"/>
  </r>
  <r>
    <s v="no"/>
    <s v="si"/>
    <x v="1"/>
    <s v="si"/>
    <s v="si"/>
    <n v="18"/>
    <s v="lo-hice-yo-mismo"/>
    <s v="si"/>
    <s v="si"/>
    <s v="linkedincom"/>
  </r>
  <r>
    <s v="no"/>
    <s v="si"/>
    <x v="1"/>
    <s v="si"/>
    <s v="si"/>
    <n v="18"/>
    <s v="otro"/>
    <s v="si"/>
    <s v="si"/>
    <s v="linkedincom"/>
  </r>
  <r>
    <s v="si"/>
    <s v="si"/>
    <x v="1"/>
    <s v="si"/>
    <s v="si"/>
    <n v="25"/>
    <s v="blo-hizo-en-un-sitio-web"/>
    <s v="si"/>
    <s v="no"/>
    <s v="no-lo-soy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66">
  <r>
    <s v="si"/>
    <s v="si"/>
    <s v="si"/>
    <x v="0"/>
    <s v="si"/>
    <n v="25"/>
    <s v="lo-hice-yo-mismo"/>
    <s v="si"/>
    <s v="si"/>
    <s v="bumerancom"/>
  </r>
  <r>
    <s v="si"/>
    <s v="si"/>
    <s v="si"/>
    <x v="1"/>
    <s v="si"/>
    <n v="25"/>
    <s v="lo-hice-yo-mismo"/>
    <s v="si"/>
    <s v="si"/>
    <s v="bumerancom"/>
  </r>
  <r>
    <s v="si"/>
    <s v="si"/>
    <s v="no"/>
    <x v="0"/>
    <s v="si"/>
    <n v="18"/>
    <s v="lo-hice-yo-mismo"/>
    <s v="si"/>
    <s v="si"/>
    <s v="linkedincom"/>
  </r>
  <r>
    <s v="no"/>
    <s v="si"/>
    <s v="no"/>
    <x v="0"/>
    <s v="si"/>
    <n v="20"/>
    <s v="lo-hice-yo-mismo"/>
    <s v="no"/>
    <s v="no"/>
    <s v="bumerancom"/>
  </r>
  <r>
    <s v="no"/>
    <s v="si"/>
    <s v="no"/>
    <x v="0"/>
    <s v="si"/>
    <n v="23"/>
    <s v="lo-hice-yo-mismo"/>
    <s v="si"/>
    <s v="si"/>
    <s v="linkedincom"/>
  </r>
  <r>
    <s v="no"/>
    <s v="si"/>
    <s v="no"/>
    <x v="0"/>
    <s v="no"/>
    <n v="19"/>
    <s v="cse-lo-hizo-un-amigo"/>
    <s v="si"/>
    <s v="si"/>
    <s v="bumerancom"/>
  </r>
  <r>
    <s v="no"/>
    <s v="no"/>
    <s v="no"/>
    <x v="0"/>
    <s v="no"/>
    <n v="17"/>
    <s v="lo-hizo-en-un-sitio-web"/>
    <s v="si"/>
    <s v="no"/>
    <s v="ninguno"/>
  </r>
  <r>
    <s v="no"/>
    <s v="si"/>
    <s v="si"/>
    <x v="0"/>
    <s v="si"/>
    <n v="15"/>
    <s v="lo-hice-yo-mismo"/>
    <s v="si"/>
    <s v="si"/>
    <s v="computrabajocom"/>
  </r>
  <r>
    <s v="no"/>
    <s v="no"/>
    <s v="no"/>
    <x v="0"/>
    <s v="no"/>
    <n v="25"/>
    <s v="cse-lo-hizo-un-amigo"/>
    <s v="si"/>
    <s v="no"/>
    <s v="ninguno"/>
  </r>
  <r>
    <s v="si"/>
    <s v="no"/>
    <s v="no"/>
    <x v="0"/>
    <s v="no"/>
    <n v="0"/>
    <s v="lo-hice-yo-mismo"/>
    <s v="no"/>
    <s v="no"/>
    <s v="ninguno"/>
  </r>
  <r>
    <s v="si"/>
    <s v="si"/>
    <s v="si"/>
    <x v="0"/>
    <s v="si"/>
    <n v="18"/>
    <s v="lo-hice-yo-mismo"/>
    <s v="si"/>
    <s v="no"/>
    <s v="computrabajocom"/>
  </r>
  <r>
    <s v="si"/>
    <s v="si"/>
    <s v="no"/>
    <x v="1"/>
    <s v="si"/>
    <n v="20"/>
    <s v="lo-hice-yo-mismo"/>
    <s v="si"/>
    <s v="si"/>
    <s v="empleatecom"/>
  </r>
  <r>
    <s v="si"/>
    <s v="no"/>
    <s v="no"/>
    <x v="1"/>
    <s v="no"/>
    <n v="26"/>
    <s v="lo-hice-yo-mismo"/>
    <s v="si"/>
    <s v="no"/>
    <s v="ninguno"/>
  </r>
  <r>
    <s v="si"/>
    <s v="no"/>
    <s v="no"/>
    <x v="1"/>
    <s v="no"/>
    <n v="25"/>
    <s v="lo-hice-yo-mismo"/>
    <s v="no"/>
    <s v="no"/>
    <s v="ninguno"/>
  </r>
  <r>
    <s v="no"/>
    <s v="no"/>
    <s v="no"/>
    <x v="0"/>
    <s v="no"/>
    <n v="20"/>
    <s v="lo-hizo-en-un-sitio-web"/>
    <s v="si"/>
    <s v="no"/>
    <s v="ninguno"/>
  </r>
  <r>
    <s v="no"/>
    <s v="si"/>
    <s v="no"/>
    <x v="1"/>
    <s v="no"/>
    <n v="21"/>
    <s v="lo-hice-yo-mismo"/>
    <s v="si"/>
    <s v="no"/>
    <s v="ninguno"/>
  </r>
  <r>
    <s v="si"/>
    <s v="si"/>
    <s v="no"/>
    <x v="0"/>
    <s v="si"/>
    <n v="22"/>
    <s v="cse-lo-hizo-un-amigo"/>
    <s v="no"/>
    <s v="si"/>
    <s v="bumerancom"/>
  </r>
  <r>
    <s v="si"/>
    <s v="si"/>
    <s v="si"/>
    <x v="1"/>
    <s v="si"/>
    <n v="40"/>
    <s v="lo-hice-yo-mismo"/>
    <s v="si"/>
    <s v="no"/>
    <s v="linkedincom"/>
  </r>
  <r>
    <s v="no"/>
    <s v="no"/>
    <s v="no"/>
    <x v="1"/>
    <s v="si"/>
    <n v="18"/>
    <s v="lo-hice-yo-mismo"/>
    <s v="si"/>
    <s v="no"/>
    <s v="ninguno"/>
  </r>
  <r>
    <s v="si"/>
    <s v="si"/>
    <s v="si"/>
    <x v="1"/>
    <s v="si"/>
    <n v="18"/>
    <s v="lo-hice-yo-mismo"/>
    <s v="si"/>
    <s v="si"/>
    <s v="computrabajocom"/>
  </r>
  <r>
    <s v="si"/>
    <s v="si"/>
    <s v="no"/>
    <x v="1"/>
    <s v="si"/>
    <n v="23"/>
    <s v="lo-hice-yo-mismo"/>
    <s v="si"/>
    <s v="si"/>
    <s v="empleatecom"/>
  </r>
  <r>
    <s v="si"/>
    <s v="no"/>
    <s v="si"/>
    <x v="1"/>
    <s v="si"/>
    <n v="22"/>
    <s v="lo-hice-yo-mismo"/>
    <s v="si"/>
    <s v="si"/>
    <s v="linkedincom"/>
  </r>
  <r>
    <s v="si"/>
    <s v="si"/>
    <s v="no"/>
    <x v="1"/>
    <s v="si"/>
    <n v="19"/>
    <s v="lo-hice-yo-mismo"/>
    <s v="si"/>
    <s v="no"/>
    <s v="ninguno"/>
  </r>
  <r>
    <s v="si"/>
    <s v="no"/>
    <s v="no"/>
    <x v="0"/>
    <s v="no"/>
    <n v="18"/>
    <s v="lo-hice-yo-mismo"/>
    <s v="si"/>
    <s v="no"/>
    <s v="ninguno"/>
  </r>
  <r>
    <s v="no"/>
    <s v="no"/>
    <s v="no"/>
    <x v="1"/>
    <s v="no"/>
    <n v="20"/>
    <s v="cse-lo-hizo-un-amigo"/>
    <s v="si"/>
    <s v="no"/>
    <s v="ninguno"/>
  </r>
  <r>
    <s v="si"/>
    <s v="no"/>
    <s v="si"/>
    <x v="0"/>
    <s v="si"/>
    <n v="28"/>
    <s v="lo-hice-yo-mismo"/>
    <s v="si"/>
    <s v="no"/>
    <s v="linkedincom"/>
  </r>
  <r>
    <s v="si"/>
    <s v="si"/>
    <s v="no"/>
    <x v="0"/>
    <s v="si"/>
    <n v="25"/>
    <s v="lo-hice-yo-mismo"/>
    <s v="si"/>
    <s v="si"/>
    <s v="linkedincom"/>
  </r>
  <r>
    <s v="si"/>
    <s v="si"/>
    <s v="no"/>
    <x v="0"/>
    <s v="si"/>
    <n v="22"/>
    <s v="lo-hice-yo-mismo"/>
    <s v="si"/>
    <s v="si"/>
    <s v="linkedincom"/>
  </r>
  <r>
    <s v="no"/>
    <s v="no"/>
    <s v="no"/>
    <x v="0"/>
    <s v="no"/>
    <n v="20"/>
    <s v="lo-hice-yo-mismo"/>
    <s v="si"/>
    <s v="si"/>
    <s v="bumerancom"/>
  </r>
  <r>
    <s v="si"/>
    <s v="si"/>
    <s v="no"/>
    <x v="1"/>
    <s v="si"/>
    <n v="22"/>
    <s v="lo-hice-yo-mismo"/>
    <s v="si"/>
    <s v="no"/>
    <s v="linkedincom"/>
  </r>
  <r>
    <s v="no"/>
    <s v="si"/>
    <s v="si"/>
    <x v="1"/>
    <s v="si"/>
    <n v="18"/>
    <s v="lo-hice-yo-mismo"/>
    <s v="si"/>
    <s v="si"/>
    <s v="computrabajocom"/>
  </r>
  <r>
    <s v="si"/>
    <s v="si"/>
    <s v="no"/>
    <x v="0"/>
    <s v="si"/>
    <n v="19"/>
    <s v="lo-hice-yo-mismo"/>
    <s v="si"/>
    <s v="si"/>
    <s v="bumerancom"/>
  </r>
  <r>
    <s v="si"/>
    <s v="si"/>
    <s v="si"/>
    <x v="1"/>
    <s v="si"/>
    <n v="21"/>
    <s v="lo-hice-yo-mismo"/>
    <s v="si"/>
    <s v="no"/>
    <s v="linkedincom"/>
  </r>
  <r>
    <s v="si"/>
    <s v="si"/>
    <s v="si"/>
    <x v="1"/>
    <s v="si"/>
    <n v="19"/>
    <s v="lo-hice-yo-mismo"/>
    <s v="si"/>
    <s v="si"/>
    <s v="linkedincom"/>
  </r>
  <r>
    <s v="si"/>
    <s v="no"/>
    <s v="no"/>
    <x v="0"/>
    <s v="no"/>
    <n v="20"/>
    <s v="lo-hice-yo-mismo"/>
    <s v="si"/>
    <s v="no"/>
    <s v="ninguno"/>
  </r>
  <r>
    <s v="si"/>
    <s v="no"/>
    <s v="no"/>
    <x v="0"/>
    <s v="no"/>
    <n v="20"/>
    <s v="lo-hice-yo-mismo"/>
    <s v="si"/>
    <s v="no"/>
    <s v="bumerancom"/>
  </r>
  <r>
    <s v="no"/>
    <s v="no"/>
    <s v="no"/>
    <x v="0"/>
    <s v="no"/>
    <n v="18"/>
    <s v="cse-lo-hizo-un-amigo"/>
    <s v="si"/>
    <s v="no"/>
    <s v="ninguno"/>
  </r>
  <r>
    <s v="no"/>
    <s v="no"/>
    <s v="no"/>
    <x v="0"/>
    <s v="no"/>
    <n v="18"/>
    <s v="se-lo-hicieron-en-un-cyber-caf"/>
    <s v="si"/>
    <s v="no"/>
    <s v="ninguno"/>
  </r>
  <r>
    <s v="si"/>
    <s v="no"/>
    <s v="no"/>
    <x v="1"/>
    <s v="no"/>
    <n v="17"/>
    <s v="lo-hice-yo-mismo"/>
    <s v="si"/>
    <s v="no"/>
    <s v="ninguno"/>
  </r>
  <r>
    <s v="si"/>
    <s v="no"/>
    <s v="no"/>
    <x v="0"/>
    <s v="no"/>
    <n v="0"/>
    <s v="lo-hice-yo-mismo"/>
    <s v="no"/>
    <s v="no"/>
    <s v="ninguno"/>
  </r>
  <r>
    <s v="si"/>
    <s v="no"/>
    <s v="no"/>
    <x v="1"/>
    <s v="no"/>
    <n v="28"/>
    <s v="lo-hice-yo-mismo"/>
    <s v="si"/>
    <s v="no"/>
    <s v="bumerancom"/>
  </r>
  <r>
    <s v="no"/>
    <s v="si"/>
    <s v="no"/>
    <x v="1"/>
    <s v="si"/>
    <n v="20"/>
    <s v="lo-hice-yo-mismo"/>
    <s v="si, no"/>
    <s v="si"/>
    <s v="linkedincom"/>
  </r>
  <r>
    <s v="si"/>
    <s v="si"/>
    <s v="no"/>
    <x v="1"/>
    <s v="si"/>
    <n v="16"/>
    <s v="lo-hice-yo-mismo"/>
    <s v="si"/>
    <s v="si"/>
    <s v="bumerancom"/>
  </r>
  <r>
    <s v="si"/>
    <s v="no"/>
    <s v="no"/>
    <x v="0"/>
    <s v="no"/>
    <n v="20"/>
    <s v="lo-hice-yo-mismo"/>
    <s v="si"/>
    <s v="no"/>
    <s v="ninguno"/>
  </r>
  <r>
    <s v="si"/>
    <s v="si"/>
    <s v="si"/>
    <x v="0"/>
    <s v="si"/>
    <n v="21"/>
    <s v="lo-hice-yo-mismo"/>
    <s v="si"/>
    <s v="si"/>
    <s v="bumerancom"/>
  </r>
  <r>
    <s v="no"/>
    <s v="si"/>
    <s v="no"/>
    <x v="1"/>
    <s v="si"/>
    <n v="18"/>
    <s v="lo-hice-yo-mismo"/>
    <s v="si"/>
    <s v="si"/>
    <s v="bumerancom"/>
  </r>
  <r>
    <s v="si"/>
    <s v="si"/>
    <s v="si"/>
    <x v="1"/>
    <s v="si"/>
    <n v="18"/>
    <s v="lo-hice-yo-mismo"/>
    <s v="si"/>
    <s v="no"/>
    <s v="bumerancom"/>
  </r>
  <r>
    <s v="si"/>
    <s v="si"/>
    <s v="si"/>
    <x v="0"/>
    <s v="si"/>
    <n v="16"/>
    <s v="lo-hice-yo-mismo"/>
    <s v="si"/>
    <s v="si"/>
    <s v="bumerancom"/>
  </r>
  <r>
    <s v="si"/>
    <s v="si"/>
    <s v="no"/>
    <x v="0"/>
    <s v="si"/>
    <n v="22"/>
    <s v="lo-hice-yo-mismo"/>
    <s v="si"/>
    <s v="si"/>
    <s v="linkedincom"/>
  </r>
  <r>
    <s v="si"/>
    <s v="no"/>
    <s v="no"/>
    <x v="0"/>
    <s v="si"/>
    <n v="22"/>
    <s v="lo-hice-yo-mismo"/>
    <s v="si"/>
    <s v="no"/>
    <s v="ninguno"/>
  </r>
  <r>
    <s v="si"/>
    <s v="si"/>
    <s v="no"/>
    <x v="1"/>
    <s v="si"/>
    <n v="25"/>
    <s v="lo-hice-yo-mismo"/>
    <s v="si"/>
    <s v="si"/>
    <s v="linkedincom"/>
  </r>
  <r>
    <s v="si"/>
    <s v="si"/>
    <s v="si"/>
    <x v="0"/>
    <s v="no"/>
    <n v="16"/>
    <s v="lo-hice-yo-mismo"/>
    <s v="si"/>
    <s v="no"/>
    <s v="linkedincom"/>
  </r>
  <r>
    <s v="no"/>
    <s v="si"/>
    <s v="no"/>
    <x v="0"/>
    <s v="si"/>
    <n v="21"/>
    <s v="lo-hice-yo-mismo"/>
    <s v="si"/>
    <s v="si"/>
    <s v="bumerancom"/>
  </r>
  <r>
    <s v="no"/>
    <s v="si"/>
    <s v="no"/>
    <x v="1"/>
    <s v="si"/>
    <n v="24"/>
    <s v="se-lo-hicieron-en-un-cyber-caf"/>
    <s v="si"/>
    <s v="no"/>
    <s v="bumerancom"/>
  </r>
  <r>
    <s v="no"/>
    <s v="si"/>
    <s v="si"/>
    <x v="0"/>
    <s v="no"/>
    <n v="34"/>
    <s v="lo-hice-yo-mismo"/>
    <s v="no"/>
    <s v="no"/>
    <s v="ninguno"/>
  </r>
  <r>
    <s v="si"/>
    <s v="si"/>
    <s v="si"/>
    <x v="0"/>
    <s v="si"/>
    <n v="18"/>
    <s v="lo-hizo-en-un-sitio-web"/>
    <s v="si"/>
    <s v="si"/>
    <s v="bumerancom"/>
  </r>
  <r>
    <s v="no"/>
    <s v="no"/>
    <s v="no"/>
    <x v="1"/>
    <s v="no"/>
    <n v="18"/>
    <s v="cse-lo-hizo-un-amigo"/>
    <s v="si"/>
    <s v="no"/>
    <s v="ninguno"/>
  </r>
  <r>
    <s v="si"/>
    <s v="no"/>
    <s v="no"/>
    <x v="0"/>
    <s v="no"/>
    <n v="22"/>
    <s v="lo-hice-yo-mismo"/>
    <s v="si"/>
    <s v="no"/>
    <s v="linkedincom"/>
  </r>
  <r>
    <s v="no"/>
    <s v="si"/>
    <s v="no"/>
    <x v="1"/>
    <s v="no"/>
    <n v="18"/>
    <s v="lo-hice-yo-mismo"/>
    <s v="si"/>
    <s v="no"/>
    <s v="linkedincom"/>
  </r>
  <r>
    <s v="si"/>
    <s v="si"/>
    <s v="si"/>
    <x v="1"/>
    <s v="si"/>
    <n v="19"/>
    <s v="otro"/>
    <s v="si"/>
    <s v="si"/>
    <s v="bumerancom"/>
  </r>
  <r>
    <s v="si"/>
    <s v="si"/>
    <s v="si"/>
    <x v="0"/>
    <s v="si"/>
    <n v="23"/>
    <s v="lo-hice-yo-mismo"/>
    <s v="si"/>
    <s v="si"/>
    <s v="linkedincom"/>
  </r>
  <r>
    <s v="si"/>
    <s v="si"/>
    <s v="si"/>
    <x v="1"/>
    <s v="si"/>
    <n v="24"/>
    <s v="lo-hice-yo-mismo"/>
    <s v="si"/>
    <s v="si"/>
    <s v="computrabajocom"/>
  </r>
  <r>
    <s v="si"/>
    <s v="si"/>
    <s v="no"/>
    <x v="0"/>
    <s v="si"/>
    <n v="22"/>
    <s v="lo-hice-yo-mismo"/>
    <s v="si"/>
    <s v="si"/>
    <s v="bumerancom"/>
  </r>
  <r>
    <s v="no"/>
    <s v="si"/>
    <s v="no"/>
    <x v="1"/>
    <s v="si"/>
    <n v="18"/>
    <s v="lo-hice-yo-mismo"/>
    <s v="si"/>
    <s v="si"/>
    <s v="linkedincom"/>
  </r>
  <r>
    <s v="no"/>
    <s v="si"/>
    <s v="no"/>
    <x v="1"/>
    <s v="si"/>
    <n v="18"/>
    <s v="otro"/>
    <s v="si"/>
    <s v="si"/>
    <s v="linkedincom"/>
  </r>
  <r>
    <s v="si"/>
    <s v="si"/>
    <s v="no"/>
    <x v="1"/>
    <s v="si"/>
    <n v="25"/>
    <s v="blo-hizo-en-un-sitio-web"/>
    <s v="si"/>
    <s v="no"/>
    <s v="no-lo-soy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66">
  <r>
    <s v="si"/>
    <s v="si"/>
    <s v="si"/>
    <s v="no"/>
    <x v="0"/>
    <n v="25"/>
    <s v="lo-hice-yo-mismo"/>
    <s v="si"/>
    <s v="si"/>
    <s v="bumerancom"/>
  </r>
  <r>
    <s v="si"/>
    <s v="si"/>
    <s v="si"/>
    <s v="si"/>
    <x v="0"/>
    <n v="25"/>
    <s v="lo-hice-yo-mismo"/>
    <s v="si"/>
    <s v="si"/>
    <s v="bumerancom"/>
  </r>
  <r>
    <s v="si"/>
    <s v="si"/>
    <s v="no"/>
    <s v="no"/>
    <x v="0"/>
    <n v="18"/>
    <s v="lo-hice-yo-mismo"/>
    <s v="si"/>
    <s v="si"/>
    <s v="linkedincom"/>
  </r>
  <r>
    <s v="no"/>
    <s v="si"/>
    <s v="no"/>
    <s v="no"/>
    <x v="0"/>
    <n v="20"/>
    <s v="lo-hice-yo-mismo"/>
    <s v="no"/>
    <s v="no"/>
    <s v="bumerancom"/>
  </r>
  <r>
    <s v="no"/>
    <s v="si"/>
    <s v="no"/>
    <s v="no"/>
    <x v="0"/>
    <n v="23"/>
    <s v="lo-hice-yo-mismo"/>
    <s v="si"/>
    <s v="si"/>
    <s v="linkedincom"/>
  </r>
  <r>
    <s v="no"/>
    <s v="si"/>
    <s v="no"/>
    <s v="no"/>
    <x v="1"/>
    <n v="19"/>
    <s v="cse-lo-hizo-un-amigo"/>
    <s v="si"/>
    <s v="si"/>
    <s v="bumerancom"/>
  </r>
  <r>
    <s v="no"/>
    <s v="no"/>
    <s v="no"/>
    <s v="no"/>
    <x v="1"/>
    <n v="17"/>
    <s v="lo-hizo-en-un-sitio-web"/>
    <s v="si"/>
    <s v="no"/>
    <s v="ninguno"/>
  </r>
  <r>
    <s v="no"/>
    <s v="si"/>
    <s v="si"/>
    <s v="no"/>
    <x v="0"/>
    <n v="15"/>
    <s v="lo-hice-yo-mismo"/>
    <s v="si"/>
    <s v="si"/>
    <s v="computrabajocom"/>
  </r>
  <r>
    <s v="no"/>
    <s v="no"/>
    <s v="no"/>
    <s v="no"/>
    <x v="1"/>
    <n v="25"/>
    <s v="cse-lo-hizo-un-amigo"/>
    <s v="si"/>
    <s v="no"/>
    <s v="ninguno"/>
  </r>
  <r>
    <s v="si"/>
    <s v="no"/>
    <s v="no"/>
    <s v="no"/>
    <x v="1"/>
    <n v="0"/>
    <s v="lo-hice-yo-mismo"/>
    <s v="no"/>
    <s v="no"/>
    <s v="ninguno"/>
  </r>
  <r>
    <s v="si"/>
    <s v="si"/>
    <s v="si"/>
    <s v="no"/>
    <x v="0"/>
    <n v="18"/>
    <s v="lo-hice-yo-mismo"/>
    <s v="si"/>
    <s v="no"/>
    <s v="computrabajocom"/>
  </r>
  <r>
    <s v="si"/>
    <s v="si"/>
    <s v="no"/>
    <s v="si"/>
    <x v="0"/>
    <n v="20"/>
    <s v="lo-hice-yo-mismo"/>
    <s v="si"/>
    <s v="si"/>
    <s v="empleatecom"/>
  </r>
  <r>
    <s v="si"/>
    <s v="no"/>
    <s v="no"/>
    <s v="si"/>
    <x v="1"/>
    <n v="26"/>
    <s v="lo-hice-yo-mismo"/>
    <s v="si"/>
    <s v="no"/>
    <s v="ninguno"/>
  </r>
  <r>
    <s v="si"/>
    <s v="no"/>
    <s v="no"/>
    <s v="si"/>
    <x v="1"/>
    <n v="25"/>
    <s v="lo-hice-yo-mismo"/>
    <s v="no"/>
    <s v="no"/>
    <s v="ninguno"/>
  </r>
  <r>
    <s v="no"/>
    <s v="no"/>
    <s v="no"/>
    <s v="no"/>
    <x v="1"/>
    <n v="20"/>
    <s v="lo-hizo-en-un-sitio-web"/>
    <s v="si"/>
    <s v="no"/>
    <s v="ninguno"/>
  </r>
  <r>
    <s v="no"/>
    <s v="si"/>
    <s v="no"/>
    <s v="si"/>
    <x v="1"/>
    <n v="21"/>
    <s v="lo-hice-yo-mismo"/>
    <s v="si"/>
    <s v="no"/>
    <s v="ninguno"/>
  </r>
  <r>
    <s v="si"/>
    <s v="si"/>
    <s v="no"/>
    <s v="no"/>
    <x v="0"/>
    <n v="22"/>
    <s v="cse-lo-hizo-un-amigo"/>
    <s v="no"/>
    <s v="si"/>
    <s v="bumerancom"/>
  </r>
  <r>
    <s v="si"/>
    <s v="si"/>
    <s v="si"/>
    <s v="si"/>
    <x v="0"/>
    <n v="40"/>
    <s v="lo-hice-yo-mismo"/>
    <s v="si"/>
    <s v="no"/>
    <s v="linkedincom"/>
  </r>
  <r>
    <s v="no"/>
    <s v="no"/>
    <s v="no"/>
    <s v="si"/>
    <x v="0"/>
    <n v="18"/>
    <s v="lo-hice-yo-mismo"/>
    <s v="si"/>
    <s v="no"/>
    <s v="ninguno"/>
  </r>
  <r>
    <s v="si"/>
    <s v="si"/>
    <s v="si"/>
    <s v="si"/>
    <x v="0"/>
    <n v="18"/>
    <s v="lo-hice-yo-mismo"/>
    <s v="si"/>
    <s v="si"/>
    <s v="computrabajocom"/>
  </r>
  <r>
    <s v="si"/>
    <s v="si"/>
    <s v="no"/>
    <s v="si"/>
    <x v="0"/>
    <n v="23"/>
    <s v="lo-hice-yo-mismo"/>
    <s v="si"/>
    <s v="si"/>
    <s v="empleatecom"/>
  </r>
  <r>
    <s v="si"/>
    <s v="no"/>
    <s v="si"/>
    <s v="si"/>
    <x v="0"/>
    <n v="22"/>
    <s v="lo-hice-yo-mismo"/>
    <s v="si"/>
    <s v="si"/>
    <s v="linkedincom"/>
  </r>
  <r>
    <s v="si"/>
    <s v="si"/>
    <s v="no"/>
    <s v="si"/>
    <x v="0"/>
    <n v="19"/>
    <s v="lo-hice-yo-mismo"/>
    <s v="si"/>
    <s v="no"/>
    <s v="ninguno"/>
  </r>
  <r>
    <s v="si"/>
    <s v="no"/>
    <s v="no"/>
    <s v="no"/>
    <x v="1"/>
    <n v="18"/>
    <s v="lo-hice-yo-mismo"/>
    <s v="si"/>
    <s v="no"/>
    <s v="ninguno"/>
  </r>
  <r>
    <s v="no"/>
    <s v="no"/>
    <s v="no"/>
    <s v="si"/>
    <x v="1"/>
    <n v="20"/>
    <s v="cse-lo-hizo-un-amigo"/>
    <s v="si"/>
    <s v="no"/>
    <s v="ninguno"/>
  </r>
  <r>
    <s v="si"/>
    <s v="no"/>
    <s v="si"/>
    <s v="no"/>
    <x v="0"/>
    <n v="28"/>
    <s v="lo-hice-yo-mismo"/>
    <s v="si"/>
    <s v="no"/>
    <s v="linkedincom"/>
  </r>
  <r>
    <s v="si"/>
    <s v="si"/>
    <s v="no"/>
    <s v="no"/>
    <x v="0"/>
    <n v="25"/>
    <s v="lo-hice-yo-mismo"/>
    <s v="si"/>
    <s v="si"/>
    <s v="linkedincom"/>
  </r>
  <r>
    <s v="si"/>
    <s v="si"/>
    <s v="no"/>
    <s v="no"/>
    <x v="0"/>
    <n v="22"/>
    <s v="lo-hice-yo-mismo"/>
    <s v="si"/>
    <s v="si"/>
    <s v="linkedincom"/>
  </r>
  <r>
    <s v="no"/>
    <s v="no"/>
    <s v="no"/>
    <s v="no"/>
    <x v="1"/>
    <n v="20"/>
    <s v="lo-hice-yo-mismo"/>
    <s v="si"/>
    <s v="si"/>
    <s v="bumerancom"/>
  </r>
  <r>
    <s v="si"/>
    <s v="si"/>
    <s v="no"/>
    <s v="si"/>
    <x v="0"/>
    <n v="22"/>
    <s v="lo-hice-yo-mismo"/>
    <s v="si"/>
    <s v="no"/>
    <s v="linkedincom"/>
  </r>
  <r>
    <s v="no"/>
    <s v="si"/>
    <s v="si"/>
    <s v="si"/>
    <x v="0"/>
    <n v="18"/>
    <s v="lo-hice-yo-mismo"/>
    <s v="si"/>
    <s v="si"/>
    <s v="computrabajocom"/>
  </r>
  <r>
    <s v="si"/>
    <s v="si"/>
    <s v="no"/>
    <s v="no"/>
    <x v="0"/>
    <n v="19"/>
    <s v="lo-hice-yo-mismo"/>
    <s v="si"/>
    <s v="si"/>
    <s v="bumerancom"/>
  </r>
  <r>
    <s v="si"/>
    <s v="si"/>
    <s v="si"/>
    <s v="si"/>
    <x v="0"/>
    <n v="21"/>
    <s v="lo-hice-yo-mismo"/>
    <s v="si"/>
    <s v="no"/>
    <s v="linkedincom"/>
  </r>
  <r>
    <s v="si"/>
    <s v="si"/>
    <s v="si"/>
    <s v="si"/>
    <x v="0"/>
    <n v="19"/>
    <s v="lo-hice-yo-mismo"/>
    <s v="si"/>
    <s v="si"/>
    <s v="linkedincom"/>
  </r>
  <r>
    <s v="si"/>
    <s v="no"/>
    <s v="no"/>
    <s v="no"/>
    <x v="1"/>
    <n v="20"/>
    <s v="lo-hice-yo-mismo"/>
    <s v="si"/>
    <s v="no"/>
    <s v="ninguno"/>
  </r>
  <r>
    <s v="si"/>
    <s v="no"/>
    <s v="no"/>
    <s v="no"/>
    <x v="1"/>
    <n v="20"/>
    <s v="lo-hice-yo-mismo"/>
    <s v="si"/>
    <s v="no"/>
    <s v="bumerancom"/>
  </r>
  <r>
    <s v="no"/>
    <s v="no"/>
    <s v="no"/>
    <s v="no"/>
    <x v="1"/>
    <n v="18"/>
    <s v="cse-lo-hizo-un-amigo"/>
    <s v="si"/>
    <s v="no"/>
    <s v="ninguno"/>
  </r>
  <r>
    <s v="no"/>
    <s v="no"/>
    <s v="no"/>
    <s v="no"/>
    <x v="1"/>
    <n v="18"/>
    <s v="se-lo-hicieron-en-un-cyber-caf"/>
    <s v="si"/>
    <s v="no"/>
    <s v="ninguno"/>
  </r>
  <r>
    <s v="si"/>
    <s v="no"/>
    <s v="no"/>
    <s v="si"/>
    <x v="1"/>
    <n v="17"/>
    <s v="lo-hice-yo-mismo"/>
    <s v="si"/>
    <s v="no"/>
    <s v="ninguno"/>
  </r>
  <r>
    <s v="si"/>
    <s v="no"/>
    <s v="no"/>
    <s v="no"/>
    <x v="1"/>
    <n v="0"/>
    <s v="lo-hice-yo-mismo"/>
    <s v="no"/>
    <s v="no"/>
    <s v="ninguno"/>
  </r>
  <r>
    <s v="si"/>
    <s v="no"/>
    <s v="no"/>
    <s v="si"/>
    <x v="1"/>
    <n v="28"/>
    <s v="lo-hice-yo-mismo"/>
    <s v="si"/>
    <s v="no"/>
    <s v="bumerancom"/>
  </r>
  <r>
    <s v="no"/>
    <s v="si"/>
    <s v="no"/>
    <s v="si"/>
    <x v="0"/>
    <n v="20"/>
    <s v="lo-hice-yo-mismo"/>
    <s v="si, no"/>
    <s v="si"/>
    <s v="linkedincom"/>
  </r>
  <r>
    <s v="si"/>
    <s v="si"/>
    <s v="no"/>
    <s v="si"/>
    <x v="0"/>
    <n v="16"/>
    <s v="lo-hice-yo-mismo"/>
    <s v="si"/>
    <s v="si"/>
    <s v="bumerancom"/>
  </r>
  <r>
    <s v="si"/>
    <s v="no"/>
    <s v="no"/>
    <s v="no"/>
    <x v="1"/>
    <n v="20"/>
    <s v="lo-hice-yo-mismo"/>
    <s v="si"/>
    <s v="no"/>
    <s v="ninguno"/>
  </r>
  <r>
    <s v="si"/>
    <s v="si"/>
    <s v="si"/>
    <s v="no"/>
    <x v="0"/>
    <n v="21"/>
    <s v="lo-hice-yo-mismo"/>
    <s v="si"/>
    <s v="si"/>
    <s v="bumerancom"/>
  </r>
  <r>
    <s v="no"/>
    <s v="si"/>
    <s v="no"/>
    <s v="si"/>
    <x v="0"/>
    <n v="18"/>
    <s v="lo-hice-yo-mismo"/>
    <s v="si"/>
    <s v="si"/>
    <s v="bumerancom"/>
  </r>
  <r>
    <s v="si"/>
    <s v="si"/>
    <s v="si"/>
    <s v="si"/>
    <x v="0"/>
    <n v="18"/>
    <s v="lo-hice-yo-mismo"/>
    <s v="si"/>
    <s v="no"/>
    <s v="bumerancom"/>
  </r>
  <r>
    <s v="si"/>
    <s v="si"/>
    <s v="si"/>
    <s v="no"/>
    <x v="0"/>
    <n v="16"/>
    <s v="lo-hice-yo-mismo"/>
    <s v="si"/>
    <s v="si"/>
    <s v="bumerancom"/>
  </r>
  <r>
    <s v="si"/>
    <s v="si"/>
    <s v="no"/>
    <s v="no"/>
    <x v="0"/>
    <n v="22"/>
    <s v="lo-hice-yo-mismo"/>
    <s v="si"/>
    <s v="si"/>
    <s v="linkedincom"/>
  </r>
  <r>
    <s v="si"/>
    <s v="no"/>
    <s v="no"/>
    <s v="no"/>
    <x v="0"/>
    <n v="22"/>
    <s v="lo-hice-yo-mismo"/>
    <s v="si"/>
    <s v="no"/>
    <s v="ninguno"/>
  </r>
  <r>
    <s v="si"/>
    <s v="si"/>
    <s v="no"/>
    <s v="si"/>
    <x v="0"/>
    <n v="25"/>
    <s v="lo-hice-yo-mismo"/>
    <s v="si"/>
    <s v="si"/>
    <s v="linkedincom"/>
  </r>
  <r>
    <s v="si"/>
    <s v="si"/>
    <s v="si"/>
    <s v="no"/>
    <x v="1"/>
    <n v="16"/>
    <s v="lo-hice-yo-mismo"/>
    <s v="si"/>
    <s v="no"/>
    <s v="linkedincom"/>
  </r>
  <r>
    <s v="no"/>
    <s v="si"/>
    <s v="no"/>
    <s v="no"/>
    <x v="0"/>
    <n v="21"/>
    <s v="lo-hice-yo-mismo"/>
    <s v="si"/>
    <s v="si"/>
    <s v="bumerancom"/>
  </r>
  <r>
    <s v="no"/>
    <s v="si"/>
    <s v="no"/>
    <s v="si"/>
    <x v="0"/>
    <n v="24"/>
    <s v="se-lo-hicieron-en-un-cyber-caf"/>
    <s v="si"/>
    <s v="no"/>
    <s v="bumerancom"/>
  </r>
  <r>
    <s v="no"/>
    <s v="si"/>
    <s v="si"/>
    <s v="no"/>
    <x v="1"/>
    <n v="34"/>
    <s v="lo-hice-yo-mismo"/>
    <s v="no"/>
    <s v="no"/>
    <s v="ninguno"/>
  </r>
  <r>
    <s v="si"/>
    <s v="si"/>
    <s v="si"/>
    <s v="no"/>
    <x v="0"/>
    <n v="18"/>
    <s v="lo-hizo-en-un-sitio-web"/>
    <s v="si"/>
    <s v="si"/>
    <s v="bumerancom"/>
  </r>
  <r>
    <s v="no"/>
    <s v="no"/>
    <s v="no"/>
    <s v="si"/>
    <x v="1"/>
    <n v="18"/>
    <s v="cse-lo-hizo-un-amigo"/>
    <s v="si"/>
    <s v="no"/>
    <s v="ninguno"/>
  </r>
  <r>
    <s v="si"/>
    <s v="no"/>
    <s v="no"/>
    <s v="no"/>
    <x v="1"/>
    <n v="22"/>
    <s v="lo-hice-yo-mismo"/>
    <s v="si"/>
    <s v="no"/>
    <s v="linkedincom"/>
  </r>
  <r>
    <s v="no"/>
    <s v="si"/>
    <s v="no"/>
    <s v="si"/>
    <x v="1"/>
    <n v="18"/>
    <s v="lo-hice-yo-mismo"/>
    <s v="si"/>
    <s v="no"/>
    <s v="linkedincom"/>
  </r>
  <r>
    <s v="si"/>
    <s v="si"/>
    <s v="si"/>
    <s v="si"/>
    <x v="0"/>
    <n v="19"/>
    <s v="otro"/>
    <s v="si"/>
    <s v="si"/>
    <s v="bumerancom"/>
  </r>
  <r>
    <s v="si"/>
    <s v="si"/>
    <s v="si"/>
    <s v="no"/>
    <x v="0"/>
    <n v="23"/>
    <s v="lo-hice-yo-mismo"/>
    <s v="si"/>
    <s v="si"/>
    <s v="linkedincom"/>
  </r>
  <r>
    <s v="si"/>
    <s v="si"/>
    <s v="si"/>
    <s v="si"/>
    <x v="0"/>
    <n v="24"/>
    <s v="lo-hice-yo-mismo"/>
    <s v="si"/>
    <s v="si"/>
    <s v="computrabajocom"/>
  </r>
  <r>
    <s v="si"/>
    <s v="si"/>
    <s v="no"/>
    <s v="no"/>
    <x v="0"/>
    <n v="22"/>
    <s v="lo-hice-yo-mismo"/>
    <s v="si"/>
    <s v="si"/>
    <s v="bumerancom"/>
  </r>
  <r>
    <s v="no"/>
    <s v="si"/>
    <s v="no"/>
    <s v="si"/>
    <x v="0"/>
    <n v="18"/>
    <s v="lo-hice-yo-mismo"/>
    <s v="si"/>
    <s v="si"/>
    <s v="linkedincom"/>
  </r>
  <r>
    <s v="no"/>
    <s v="si"/>
    <s v="no"/>
    <s v="si"/>
    <x v="0"/>
    <n v="18"/>
    <s v="otro"/>
    <s v="si"/>
    <s v="si"/>
    <s v="linkedincom"/>
  </r>
  <r>
    <s v="si"/>
    <s v="si"/>
    <s v="no"/>
    <s v="si"/>
    <x v="0"/>
    <n v="25"/>
    <s v="blo-hizo-en-un-sitio-web"/>
    <s v="si"/>
    <s v="no"/>
    <s v="no-lo-soy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66">
  <r>
    <s v="si"/>
    <s v="si"/>
    <s v="si"/>
    <s v="no"/>
    <s v="si"/>
    <n v="25"/>
    <x v="0"/>
    <s v="si"/>
    <s v="si"/>
    <s v="bumerancom"/>
  </r>
  <r>
    <s v="si"/>
    <s v="si"/>
    <s v="si"/>
    <s v="si"/>
    <s v="si"/>
    <n v="25"/>
    <x v="0"/>
    <s v="si"/>
    <s v="si"/>
    <s v="bumerancom"/>
  </r>
  <r>
    <s v="si"/>
    <s v="si"/>
    <s v="no"/>
    <s v="no"/>
    <s v="si"/>
    <n v="18"/>
    <x v="0"/>
    <s v="si"/>
    <s v="si"/>
    <s v="linkedincom"/>
  </r>
  <r>
    <s v="no"/>
    <s v="si"/>
    <s v="no"/>
    <s v="no"/>
    <s v="si"/>
    <n v="20"/>
    <x v="0"/>
    <s v="no"/>
    <s v="no"/>
    <s v="bumerancom"/>
  </r>
  <r>
    <s v="no"/>
    <s v="si"/>
    <s v="no"/>
    <s v="no"/>
    <s v="si"/>
    <n v="23"/>
    <x v="0"/>
    <s v="si"/>
    <s v="si"/>
    <s v="linkedincom"/>
  </r>
  <r>
    <s v="no"/>
    <s v="si"/>
    <s v="no"/>
    <s v="no"/>
    <s v="no"/>
    <n v="19"/>
    <x v="1"/>
    <s v="si"/>
    <s v="si"/>
    <s v="bumerancom"/>
  </r>
  <r>
    <s v="no"/>
    <s v="no"/>
    <s v="no"/>
    <s v="no"/>
    <s v="no"/>
    <n v="17"/>
    <x v="2"/>
    <s v="si"/>
    <s v="no"/>
    <s v="ninguno"/>
  </r>
  <r>
    <s v="no"/>
    <s v="si"/>
    <s v="si"/>
    <s v="no"/>
    <s v="si"/>
    <n v="15"/>
    <x v="0"/>
    <s v="si"/>
    <s v="si"/>
    <s v="computrabajocom"/>
  </r>
  <r>
    <s v="no"/>
    <s v="no"/>
    <s v="no"/>
    <s v="no"/>
    <s v="no"/>
    <n v="25"/>
    <x v="1"/>
    <s v="si"/>
    <s v="no"/>
    <s v="ninguno"/>
  </r>
  <r>
    <s v="si"/>
    <s v="no"/>
    <s v="no"/>
    <s v="no"/>
    <s v="no"/>
    <n v="0"/>
    <x v="0"/>
    <s v="no"/>
    <s v="no"/>
    <s v="ninguno"/>
  </r>
  <r>
    <s v="si"/>
    <s v="si"/>
    <s v="si"/>
    <s v="no"/>
    <s v="si"/>
    <n v="18"/>
    <x v="0"/>
    <s v="si"/>
    <s v="no"/>
    <s v="computrabajocom"/>
  </r>
  <r>
    <s v="si"/>
    <s v="si"/>
    <s v="no"/>
    <s v="si"/>
    <s v="si"/>
    <n v="20"/>
    <x v="0"/>
    <s v="si"/>
    <s v="si"/>
    <s v="empleatecom"/>
  </r>
  <r>
    <s v="si"/>
    <s v="no"/>
    <s v="no"/>
    <s v="si"/>
    <s v="no"/>
    <n v="26"/>
    <x v="0"/>
    <s v="si"/>
    <s v="no"/>
    <s v="ninguno"/>
  </r>
  <r>
    <s v="si"/>
    <s v="no"/>
    <s v="no"/>
    <s v="si"/>
    <s v="no"/>
    <n v="25"/>
    <x v="0"/>
    <s v="no"/>
    <s v="no"/>
    <s v="ninguno"/>
  </r>
  <r>
    <s v="no"/>
    <s v="no"/>
    <s v="no"/>
    <s v="no"/>
    <s v="no"/>
    <n v="20"/>
    <x v="2"/>
    <s v="si"/>
    <s v="no"/>
    <s v="ninguno"/>
  </r>
  <r>
    <s v="no"/>
    <s v="si"/>
    <s v="no"/>
    <s v="si"/>
    <s v="no"/>
    <n v="21"/>
    <x v="0"/>
    <s v="si"/>
    <s v="no"/>
    <s v="ninguno"/>
  </r>
  <r>
    <s v="si"/>
    <s v="si"/>
    <s v="no"/>
    <s v="no"/>
    <s v="si"/>
    <n v="22"/>
    <x v="1"/>
    <s v="no"/>
    <s v="si"/>
    <s v="bumerancom"/>
  </r>
  <r>
    <s v="si"/>
    <s v="si"/>
    <s v="si"/>
    <s v="si"/>
    <s v="si"/>
    <n v="40"/>
    <x v="0"/>
    <s v="si"/>
    <s v="no"/>
    <s v="linkedincom"/>
  </r>
  <r>
    <s v="no"/>
    <s v="no"/>
    <s v="no"/>
    <s v="si"/>
    <s v="si"/>
    <n v="18"/>
    <x v="0"/>
    <s v="si"/>
    <s v="no"/>
    <s v="ninguno"/>
  </r>
  <r>
    <s v="si"/>
    <s v="si"/>
    <s v="si"/>
    <s v="si"/>
    <s v="si"/>
    <n v="18"/>
    <x v="0"/>
    <s v="si"/>
    <s v="si"/>
    <s v="computrabajocom"/>
  </r>
  <r>
    <s v="si"/>
    <s v="si"/>
    <s v="no"/>
    <s v="si"/>
    <s v="si"/>
    <n v="23"/>
    <x v="0"/>
    <s v="si"/>
    <s v="si"/>
    <s v="empleatecom"/>
  </r>
  <r>
    <s v="si"/>
    <s v="no"/>
    <s v="si"/>
    <s v="si"/>
    <s v="si"/>
    <n v="22"/>
    <x v="0"/>
    <s v="si"/>
    <s v="si"/>
    <s v="linkedincom"/>
  </r>
  <r>
    <s v="si"/>
    <s v="si"/>
    <s v="no"/>
    <s v="si"/>
    <s v="si"/>
    <n v="19"/>
    <x v="0"/>
    <s v="si"/>
    <s v="no"/>
    <s v="ninguno"/>
  </r>
  <r>
    <s v="si"/>
    <s v="no"/>
    <s v="no"/>
    <s v="no"/>
    <s v="no"/>
    <n v="18"/>
    <x v="0"/>
    <s v="si"/>
    <s v="no"/>
    <s v="ninguno"/>
  </r>
  <r>
    <s v="no"/>
    <s v="no"/>
    <s v="no"/>
    <s v="si"/>
    <s v="no"/>
    <n v="20"/>
    <x v="1"/>
    <s v="si"/>
    <s v="no"/>
    <s v="ninguno"/>
  </r>
  <r>
    <s v="si"/>
    <s v="no"/>
    <s v="si"/>
    <s v="no"/>
    <s v="si"/>
    <n v="28"/>
    <x v="0"/>
    <s v="si"/>
    <s v="no"/>
    <s v="linkedincom"/>
  </r>
  <r>
    <s v="si"/>
    <s v="si"/>
    <s v="no"/>
    <s v="no"/>
    <s v="si"/>
    <n v="25"/>
    <x v="0"/>
    <s v="si"/>
    <s v="si"/>
    <s v="linkedincom"/>
  </r>
  <r>
    <s v="si"/>
    <s v="si"/>
    <s v="no"/>
    <s v="no"/>
    <s v="si"/>
    <n v="22"/>
    <x v="0"/>
    <s v="si"/>
    <s v="si"/>
    <s v="linkedincom"/>
  </r>
  <r>
    <s v="no"/>
    <s v="no"/>
    <s v="no"/>
    <s v="no"/>
    <s v="no"/>
    <n v="20"/>
    <x v="0"/>
    <s v="si"/>
    <s v="si"/>
    <s v="bumerancom"/>
  </r>
  <r>
    <s v="si"/>
    <s v="si"/>
    <s v="no"/>
    <s v="si"/>
    <s v="si"/>
    <n v="22"/>
    <x v="0"/>
    <s v="si"/>
    <s v="no"/>
    <s v="linkedincom"/>
  </r>
  <r>
    <s v="no"/>
    <s v="si"/>
    <s v="si"/>
    <s v="si"/>
    <s v="si"/>
    <n v="18"/>
    <x v="0"/>
    <s v="si"/>
    <s v="si"/>
    <s v="computrabajocom"/>
  </r>
  <r>
    <s v="si"/>
    <s v="si"/>
    <s v="no"/>
    <s v="no"/>
    <s v="si"/>
    <n v="19"/>
    <x v="0"/>
    <s v="si"/>
    <s v="si"/>
    <s v="bumerancom"/>
  </r>
  <r>
    <s v="si"/>
    <s v="si"/>
    <s v="si"/>
    <s v="si"/>
    <s v="si"/>
    <n v="21"/>
    <x v="0"/>
    <s v="si"/>
    <s v="no"/>
    <s v="linkedincom"/>
  </r>
  <r>
    <s v="si"/>
    <s v="si"/>
    <s v="si"/>
    <s v="si"/>
    <s v="si"/>
    <n v="19"/>
    <x v="0"/>
    <s v="si"/>
    <s v="si"/>
    <s v="linkedincom"/>
  </r>
  <r>
    <s v="si"/>
    <s v="no"/>
    <s v="no"/>
    <s v="no"/>
    <s v="no"/>
    <n v="20"/>
    <x v="0"/>
    <s v="si"/>
    <s v="no"/>
    <s v="ninguno"/>
  </r>
  <r>
    <s v="si"/>
    <s v="no"/>
    <s v="no"/>
    <s v="no"/>
    <s v="no"/>
    <n v="20"/>
    <x v="0"/>
    <s v="si"/>
    <s v="no"/>
    <s v="bumerancom"/>
  </r>
  <r>
    <s v="no"/>
    <s v="no"/>
    <s v="no"/>
    <s v="no"/>
    <s v="no"/>
    <n v="18"/>
    <x v="1"/>
    <s v="si"/>
    <s v="no"/>
    <s v="ninguno"/>
  </r>
  <r>
    <s v="no"/>
    <s v="no"/>
    <s v="no"/>
    <s v="no"/>
    <s v="no"/>
    <n v="18"/>
    <x v="3"/>
    <s v="si"/>
    <s v="no"/>
    <s v="ninguno"/>
  </r>
  <r>
    <s v="si"/>
    <s v="no"/>
    <s v="no"/>
    <s v="si"/>
    <s v="no"/>
    <n v="17"/>
    <x v="0"/>
    <s v="si"/>
    <s v="no"/>
    <s v="ninguno"/>
  </r>
  <r>
    <s v="si"/>
    <s v="no"/>
    <s v="no"/>
    <s v="no"/>
    <s v="no"/>
    <n v="0"/>
    <x v="0"/>
    <s v="no"/>
    <s v="no"/>
    <s v="ninguno"/>
  </r>
  <r>
    <s v="si"/>
    <s v="no"/>
    <s v="no"/>
    <s v="si"/>
    <s v="no"/>
    <n v="28"/>
    <x v="0"/>
    <s v="si"/>
    <s v="no"/>
    <s v="bumerancom"/>
  </r>
  <r>
    <s v="no"/>
    <s v="si"/>
    <s v="no"/>
    <s v="si"/>
    <s v="si"/>
    <n v="20"/>
    <x v="0"/>
    <s v="si, no"/>
    <s v="si"/>
    <s v="linkedincom"/>
  </r>
  <r>
    <s v="si"/>
    <s v="si"/>
    <s v="no"/>
    <s v="si"/>
    <s v="si"/>
    <n v="16"/>
    <x v="0"/>
    <s v="si"/>
    <s v="si"/>
    <s v="bumerancom"/>
  </r>
  <r>
    <s v="si"/>
    <s v="no"/>
    <s v="no"/>
    <s v="no"/>
    <s v="no"/>
    <n v="20"/>
    <x v="0"/>
    <s v="si"/>
    <s v="no"/>
    <s v="ninguno"/>
  </r>
  <r>
    <s v="si"/>
    <s v="si"/>
    <s v="si"/>
    <s v="no"/>
    <s v="si"/>
    <n v="21"/>
    <x v="0"/>
    <s v="si"/>
    <s v="si"/>
    <s v="bumerancom"/>
  </r>
  <r>
    <s v="no"/>
    <s v="si"/>
    <s v="no"/>
    <s v="si"/>
    <s v="si"/>
    <n v="18"/>
    <x v="0"/>
    <s v="si"/>
    <s v="si"/>
    <s v="bumerancom"/>
  </r>
  <r>
    <s v="si"/>
    <s v="si"/>
    <s v="si"/>
    <s v="si"/>
    <s v="si"/>
    <n v="18"/>
    <x v="0"/>
    <s v="si"/>
    <s v="no"/>
    <s v="bumerancom"/>
  </r>
  <r>
    <s v="si"/>
    <s v="si"/>
    <s v="si"/>
    <s v="no"/>
    <s v="si"/>
    <n v="16"/>
    <x v="0"/>
    <s v="si"/>
    <s v="si"/>
    <s v="bumerancom"/>
  </r>
  <r>
    <s v="si"/>
    <s v="si"/>
    <s v="no"/>
    <s v="no"/>
    <s v="si"/>
    <n v="22"/>
    <x v="0"/>
    <s v="si"/>
    <s v="si"/>
    <s v="linkedincom"/>
  </r>
  <r>
    <s v="si"/>
    <s v="no"/>
    <s v="no"/>
    <s v="no"/>
    <s v="si"/>
    <n v="22"/>
    <x v="0"/>
    <s v="si"/>
    <s v="no"/>
    <s v="ninguno"/>
  </r>
  <r>
    <s v="si"/>
    <s v="si"/>
    <s v="no"/>
    <s v="si"/>
    <s v="si"/>
    <n v="25"/>
    <x v="0"/>
    <s v="si"/>
    <s v="si"/>
    <s v="linkedincom"/>
  </r>
  <r>
    <s v="si"/>
    <s v="si"/>
    <s v="si"/>
    <s v="no"/>
    <s v="no"/>
    <n v="16"/>
    <x v="0"/>
    <s v="si"/>
    <s v="no"/>
    <s v="linkedincom"/>
  </r>
  <r>
    <s v="no"/>
    <s v="si"/>
    <s v="no"/>
    <s v="no"/>
    <s v="si"/>
    <n v="21"/>
    <x v="0"/>
    <s v="si"/>
    <s v="si"/>
    <s v="bumerancom"/>
  </r>
  <r>
    <s v="no"/>
    <s v="si"/>
    <s v="no"/>
    <s v="si"/>
    <s v="si"/>
    <n v="24"/>
    <x v="3"/>
    <s v="si"/>
    <s v="no"/>
    <s v="bumerancom"/>
  </r>
  <r>
    <s v="no"/>
    <s v="si"/>
    <s v="si"/>
    <s v="no"/>
    <s v="no"/>
    <n v="34"/>
    <x v="0"/>
    <s v="no"/>
    <s v="no"/>
    <s v="ninguno"/>
  </r>
  <r>
    <s v="si"/>
    <s v="si"/>
    <s v="si"/>
    <s v="no"/>
    <s v="si"/>
    <n v="18"/>
    <x v="2"/>
    <s v="si"/>
    <s v="si"/>
    <s v="bumerancom"/>
  </r>
  <r>
    <s v="no"/>
    <s v="no"/>
    <s v="no"/>
    <s v="si"/>
    <s v="no"/>
    <n v="18"/>
    <x v="1"/>
    <s v="si"/>
    <s v="no"/>
    <s v="ninguno"/>
  </r>
  <r>
    <s v="si"/>
    <s v="no"/>
    <s v="no"/>
    <s v="no"/>
    <s v="no"/>
    <n v="22"/>
    <x v="0"/>
    <s v="si"/>
    <s v="no"/>
    <s v="linkedincom"/>
  </r>
  <r>
    <s v="no"/>
    <s v="si"/>
    <s v="no"/>
    <s v="si"/>
    <s v="no"/>
    <n v="18"/>
    <x v="0"/>
    <s v="si"/>
    <s v="no"/>
    <s v="linkedincom"/>
  </r>
  <r>
    <s v="si"/>
    <s v="si"/>
    <s v="si"/>
    <s v="si"/>
    <s v="si"/>
    <n v="19"/>
    <x v="4"/>
    <s v="si"/>
    <s v="si"/>
    <s v="bumerancom"/>
  </r>
  <r>
    <s v="si"/>
    <s v="si"/>
    <s v="si"/>
    <s v="no"/>
    <s v="si"/>
    <n v="23"/>
    <x v="0"/>
    <s v="si"/>
    <s v="si"/>
    <s v="linkedincom"/>
  </r>
  <r>
    <s v="si"/>
    <s v="si"/>
    <s v="si"/>
    <s v="si"/>
    <s v="si"/>
    <n v="24"/>
    <x v="0"/>
    <s v="si"/>
    <s v="si"/>
    <s v="computrabajocom"/>
  </r>
  <r>
    <s v="si"/>
    <s v="si"/>
    <s v="no"/>
    <s v="no"/>
    <s v="si"/>
    <n v="22"/>
    <x v="0"/>
    <s v="si"/>
    <s v="si"/>
    <s v="bumerancom"/>
  </r>
  <r>
    <s v="no"/>
    <s v="si"/>
    <s v="no"/>
    <s v="si"/>
    <s v="si"/>
    <n v="18"/>
    <x v="0"/>
    <s v="si"/>
    <s v="si"/>
    <s v="linkedincom"/>
  </r>
  <r>
    <s v="no"/>
    <s v="si"/>
    <s v="no"/>
    <s v="si"/>
    <s v="si"/>
    <n v="18"/>
    <x v="4"/>
    <s v="si"/>
    <s v="si"/>
    <s v="linkedincom"/>
  </r>
  <r>
    <s v="si"/>
    <s v="si"/>
    <s v="no"/>
    <s v="si"/>
    <s v="si"/>
    <n v="25"/>
    <x v="5"/>
    <s v="si"/>
    <s v="no"/>
    <s v="no-lo-soy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66">
  <r>
    <s v="si"/>
    <s v="si"/>
    <s v="si"/>
    <s v="no"/>
    <s v="si"/>
    <n v="25"/>
    <s v="lo-hice-yo-mismo"/>
    <x v="0"/>
    <s v="si"/>
    <s v="bumerancom"/>
  </r>
  <r>
    <s v="si"/>
    <s v="si"/>
    <s v="si"/>
    <s v="si"/>
    <s v="si"/>
    <n v="25"/>
    <s v="lo-hice-yo-mismo"/>
    <x v="0"/>
    <s v="si"/>
    <s v="bumerancom"/>
  </r>
  <r>
    <s v="si"/>
    <s v="si"/>
    <s v="no"/>
    <s v="no"/>
    <s v="si"/>
    <n v="18"/>
    <s v="lo-hice-yo-mismo"/>
    <x v="0"/>
    <s v="si"/>
    <s v="linkedincom"/>
  </r>
  <r>
    <s v="no"/>
    <s v="si"/>
    <s v="no"/>
    <s v="no"/>
    <s v="si"/>
    <n v="20"/>
    <s v="lo-hice-yo-mismo"/>
    <x v="1"/>
    <s v="no"/>
    <s v="bumerancom"/>
  </r>
  <r>
    <s v="no"/>
    <s v="si"/>
    <s v="no"/>
    <s v="no"/>
    <s v="si"/>
    <n v="23"/>
    <s v="lo-hice-yo-mismo"/>
    <x v="0"/>
    <s v="si"/>
    <s v="linkedincom"/>
  </r>
  <r>
    <s v="no"/>
    <s v="si"/>
    <s v="no"/>
    <s v="no"/>
    <s v="no"/>
    <n v="19"/>
    <s v="cse-lo-hizo-un-amigo"/>
    <x v="0"/>
    <s v="si"/>
    <s v="bumerancom"/>
  </r>
  <r>
    <s v="no"/>
    <s v="no"/>
    <s v="no"/>
    <s v="no"/>
    <s v="no"/>
    <n v="17"/>
    <s v="lo-hizo-en-un-sitio-web"/>
    <x v="0"/>
    <s v="no"/>
    <s v="ninguno"/>
  </r>
  <r>
    <s v="no"/>
    <s v="si"/>
    <s v="si"/>
    <s v="no"/>
    <s v="si"/>
    <n v="15"/>
    <s v="lo-hice-yo-mismo"/>
    <x v="0"/>
    <s v="si"/>
    <s v="computrabajocom"/>
  </r>
  <r>
    <s v="no"/>
    <s v="no"/>
    <s v="no"/>
    <s v="no"/>
    <s v="no"/>
    <n v="25"/>
    <s v="cse-lo-hizo-un-amigo"/>
    <x v="0"/>
    <s v="no"/>
    <s v="ninguno"/>
  </r>
  <r>
    <s v="si"/>
    <s v="no"/>
    <s v="no"/>
    <s v="no"/>
    <s v="no"/>
    <n v="0"/>
    <s v="lo-hice-yo-mismo"/>
    <x v="1"/>
    <s v="no"/>
    <s v="ninguno"/>
  </r>
  <r>
    <s v="si"/>
    <s v="si"/>
    <s v="si"/>
    <s v="no"/>
    <s v="si"/>
    <n v="18"/>
    <s v="lo-hice-yo-mismo"/>
    <x v="0"/>
    <s v="no"/>
    <s v="computrabajocom"/>
  </r>
  <r>
    <s v="si"/>
    <s v="si"/>
    <s v="no"/>
    <s v="si"/>
    <s v="si"/>
    <n v="20"/>
    <s v="lo-hice-yo-mismo"/>
    <x v="0"/>
    <s v="si"/>
    <s v="empleatecom"/>
  </r>
  <r>
    <s v="si"/>
    <s v="no"/>
    <s v="no"/>
    <s v="si"/>
    <s v="no"/>
    <n v="26"/>
    <s v="lo-hice-yo-mismo"/>
    <x v="0"/>
    <s v="no"/>
    <s v="ninguno"/>
  </r>
  <r>
    <s v="si"/>
    <s v="no"/>
    <s v="no"/>
    <s v="si"/>
    <s v="no"/>
    <n v="25"/>
    <s v="lo-hice-yo-mismo"/>
    <x v="1"/>
    <s v="no"/>
    <s v="ninguno"/>
  </r>
  <r>
    <s v="no"/>
    <s v="no"/>
    <s v="no"/>
    <s v="no"/>
    <s v="no"/>
    <n v="20"/>
    <s v="lo-hizo-en-un-sitio-web"/>
    <x v="0"/>
    <s v="no"/>
    <s v="ninguno"/>
  </r>
  <r>
    <s v="no"/>
    <s v="si"/>
    <s v="no"/>
    <s v="si"/>
    <s v="no"/>
    <n v="21"/>
    <s v="lo-hice-yo-mismo"/>
    <x v="0"/>
    <s v="no"/>
    <s v="ninguno"/>
  </r>
  <r>
    <s v="si"/>
    <s v="si"/>
    <s v="no"/>
    <s v="no"/>
    <s v="si"/>
    <n v="22"/>
    <s v="cse-lo-hizo-un-amigo"/>
    <x v="1"/>
    <s v="si"/>
    <s v="bumerancom"/>
  </r>
  <r>
    <s v="si"/>
    <s v="si"/>
    <s v="si"/>
    <s v="si"/>
    <s v="si"/>
    <n v="40"/>
    <s v="lo-hice-yo-mismo"/>
    <x v="0"/>
    <s v="no"/>
    <s v="linkedincom"/>
  </r>
  <r>
    <s v="no"/>
    <s v="no"/>
    <s v="no"/>
    <s v="si"/>
    <s v="si"/>
    <n v="18"/>
    <s v="lo-hice-yo-mismo"/>
    <x v="0"/>
    <s v="no"/>
    <s v="ninguno"/>
  </r>
  <r>
    <s v="si"/>
    <s v="si"/>
    <s v="si"/>
    <s v="si"/>
    <s v="si"/>
    <n v="18"/>
    <s v="lo-hice-yo-mismo"/>
    <x v="0"/>
    <s v="si"/>
    <s v="computrabajocom"/>
  </r>
  <r>
    <s v="si"/>
    <s v="si"/>
    <s v="no"/>
    <s v="si"/>
    <s v="si"/>
    <n v="23"/>
    <s v="lo-hice-yo-mismo"/>
    <x v="0"/>
    <s v="si"/>
    <s v="empleatecom"/>
  </r>
  <r>
    <s v="si"/>
    <s v="no"/>
    <s v="si"/>
    <s v="si"/>
    <s v="si"/>
    <n v="22"/>
    <s v="lo-hice-yo-mismo"/>
    <x v="0"/>
    <s v="si"/>
    <s v="linkedincom"/>
  </r>
  <r>
    <s v="si"/>
    <s v="si"/>
    <s v="no"/>
    <s v="si"/>
    <s v="si"/>
    <n v="19"/>
    <s v="lo-hice-yo-mismo"/>
    <x v="0"/>
    <s v="no"/>
    <s v="ninguno"/>
  </r>
  <r>
    <s v="si"/>
    <s v="no"/>
    <s v="no"/>
    <s v="no"/>
    <s v="no"/>
    <n v="18"/>
    <s v="lo-hice-yo-mismo"/>
    <x v="0"/>
    <s v="no"/>
    <s v="ninguno"/>
  </r>
  <r>
    <s v="no"/>
    <s v="no"/>
    <s v="no"/>
    <s v="si"/>
    <s v="no"/>
    <n v="20"/>
    <s v="cse-lo-hizo-un-amigo"/>
    <x v="0"/>
    <s v="no"/>
    <s v="ninguno"/>
  </r>
  <r>
    <s v="si"/>
    <s v="no"/>
    <s v="si"/>
    <s v="no"/>
    <s v="si"/>
    <n v="28"/>
    <s v="lo-hice-yo-mismo"/>
    <x v="0"/>
    <s v="no"/>
    <s v="linkedincom"/>
  </r>
  <r>
    <s v="si"/>
    <s v="si"/>
    <s v="no"/>
    <s v="no"/>
    <s v="si"/>
    <n v="25"/>
    <s v="lo-hice-yo-mismo"/>
    <x v="0"/>
    <s v="si"/>
    <s v="linkedincom"/>
  </r>
  <r>
    <s v="si"/>
    <s v="si"/>
    <s v="no"/>
    <s v="no"/>
    <s v="si"/>
    <n v="22"/>
    <s v="lo-hice-yo-mismo"/>
    <x v="0"/>
    <s v="si"/>
    <s v="linkedincom"/>
  </r>
  <r>
    <s v="no"/>
    <s v="no"/>
    <s v="no"/>
    <s v="no"/>
    <s v="no"/>
    <n v="20"/>
    <s v="lo-hice-yo-mismo"/>
    <x v="0"/>
    <s v="si"/>
    <s v="bumerancom"/>
  </r>
  <r>
    <s v="si"/>
    <s v="si"/>
    <s v="no"/>
    <s v="si"/>
    <s v="si"/>
    <n v="22"/>
    <s v="lo-hice-yo-mismo"/>
    <x v="0"/>
    <s v="no"/>
    <s v="linkedincom"/>
  </r>
  <r>
    <s v="no"/>
    <s v="si"/>
    <s v="si"/>
    <s v="si"/>
    <s v="si"/>
    <n v="18"/>
    <s v="lo-hice-yo-mismo"/>
    <x v="0"/>
    <s v="si"/>
    <s v="computrabajocom"/>
  </r>
  <r>
    <s v="si"/>
    <s v="si"/>
    <s v="no"/>
    <s v="no"/>
    <s v="si"/>
    <n v="19"/>
    <s v="lo-hice-yo-mismo"/>
    <x v="0"/>
    <s v="si"/>
    <s v="bumerancom"/>
  </r>
  <r>
    <s v="si"/>
    <s v="si"/>
    <s v="si"/>
    <s v="si"/>
    <s v="si"/>
    <n v="21"/>
    <s v="lo-hice-yo-mismo"/>
    <x v="0"/>
    <s v="no"/>
    <s v="linkedincom"/>
  </r>
  <r>
    <s v="si"/>
    <s v="si"/>
    <s v="si"/>
    <s v="si"/>
    <s v="si"/>
    <n v="19"/>
    <s v="lo-hice-yo-mismo"/>
    <x v="0"/>
    <s v="si"/>
    <s v="linkedincom"/>
  </r>
  <r>
    <s v="si"/>
    <s v="no"/>
    <s v="no"/>
    <s v="no"/>
    <s v="no"/>
    <n v="20"/>
    <s v="lo-hice-yo-mismo"/>
    <x v="0"/>
    <s v="no"/>
    <s v="ninguno"/>
  </r>
  <r>
    <s v="si"/>
    <s v="no"/>
    <s v="no"/>
    <s v="no"/>
    <s v="no"/>
    <n v="20"/>
    <s v="lo-hice-yo-mismo"/>
    <x v="0"/>
    <s v="no"/>
    <s v="bumerancom"/>
  </r>
  <r>
    <s v="no"/>
    <s v="no"/>
    <s v="no"/>
    <s v="no"/>
    <s v="no"/>
    <n v="18"/>
    <s v="cse-lo-hizo-un-amigo"/>
    <x v="0"/>
    <s v="no"/>
    <s v="ninguno"/>
  </r>
  <r>
    <s v="no"/>
    <s v="no"/>
    <s v="no"/>
    <s v="no"/>
    <s v="no"/>
    <n v="18"/>
    <s v="se-lo-hicieron-en-un-cyber-caf"/>
    <x v="0"/>
    <s v="no"/>
    <s v="ninguno"/>
  </r>
  <r>
    <s v="si"/>
    <s v="no"/>
    <s v="no"/>
    <s v="si"/>
    <s v="no"/>
    <n v="17"/>
    <s v="lo-hice-yo-mismo"/>
    <x v="0"/>
    <s v="no"/>
    <s v="ninguno"/>
  </r>
  <r>
    <s v="si"/>
    <s v="no"/>
    <s v="no"/>
    <s v="no"/>
    <s v="no"/>
    <n v="0"/>
    <s v="lo-hice-yo-mismo"/>
    <x v="1"/>
    <s v="no"/>
    <s v="ninguno"/>
  </r>
  <r>
    <s v="si"/>
    <s v="no"/>
    <s v="no"/>
    <s v="si"/>
    <s v="no"/>
    <n v="28"/>
    <s v="lo-hice-yo-mismo"/>
    <x v="0"/>
    <s v="no"/>
    <s v="bumerancom"/>
  </r>
  <r>
    <s v="no"/>
    <s v="si"/>
    <s v="no"/>
    <s v="si"/>
    <s v="si"/>
    <n v="20"/>
    <s v="lo-hice-yo-mismo"/>
    <x v="1"/>
    <s v="si"/>
    <s v="linkedincom"/>
  </r>
  <r>
    <s v="si"/>
    <s v="si"/>
    <s v="no"/>
    <s v="si"/>
    <s v="si"/>
    <n v="16"/>
    <s v="lo-hice-yo-mismo"/>
    <x v="0"/>
    <s v="si"/>
    <s v="bumerancom"/>
  </r>
  <r>
    <s v="si"/>
    <s v="no"/>
    <s v="no"/>
    <s v="no"/>
    <s v="no"/>
    <n v="20"/>
    <s v="lo-hice-yo-mismo"/>
    <x v="0"/>
    <s v="no"/>
    <s v="ninguno"/>
  </r>
  <r>
    <s v="si"/>
    <s v="si"/>
    <s v="si"/>
    <s v="no"/>
    <s v="si"/>
    <n v="21"/>
    <s v="lo-hice-yo-mismo"/>
    <x v="0"/>
    <s v="si"/>
    <s v="bumerancom"/>
  </r>
  <r>
    <s v="no"/>
    <s v="si"/>
    <s v="no"/>
    <s v="si"/>
    <s v="si"/>
    <n v="18"/>
    <s v="lo-hice-yo-mismo"/>
    <x v="0"/>
    <s v="si"/>
    <s v="bumerancom"/>
  </r>
  <r>
    <s v="si"/>
    <s v="si"/>
    <s v="si"/>
    <s v="si"/>
    <s v="si"/>
    <n v="18"/>
    <s v="lo-hice-yo-mismo"/>
    <x v="0"/>
    <s v="no"/>
    <s v="bumerancom"/>
  </r>
  <r>
    <s v="si"/>
    <s v="si"/>
    <s v="si"/>
    <s v="no"/>
    <s v="si"/>
    <n v="16"/>
    <s v="lo-hice-yo-mismo"/>
    <x v="0"/>
    <s v="si"/>
    <s v="bumerancom"/>
  </r>
  <r>
    <s v="si"/>
    <s v="si"/>
    <s v="no"/>
    <s v="no"/>
    <s v="si"/>
    <n v="22"/>
    <s v="lo-hice-yo-mismo"/>
    <x v="0"/>
    <s v="si"/>
    <s v="linkedincom"/>
  </r>
  <r>
    <s v="si"/>
    <s v="no"/>
    <s v="no"/>
    <s v="no"/>
    <s v="si"/>
    <n v="22"/>
    <s v="lo-hice-yo-mismo"/>
    <x v="0"/>
    <s v="no"/>
    <s v="ninguno"/>
  </r>
  <r>
    <s v="si"/>
    <s v="si"/>
    <s v="no"/>
    <s v="si"/>
    <s v="si"/>
    <n v="25"/>
    <s v="lo-hice-yo-mismo"/>
    <x v="0"/>
    <s v="si"/>
    <s v="linkedincom"/>
  </r>
  <r>
    <s v="si"/>
    <s v="si"/>
    <s v="si"/>
    <s v="no"/>
    <s v="no"/>
    <n v="16"/>
    <s v="lo-hice-yo-mismo"/>
    <x v="0"/>
    <s v="no"/>
    <s v="linkedincom"/>
  </r>
  <r>
    <s v="no"/>
    <s v="si"/>
    <s v="no"/>
    <s v="no"/>
    <s v="si"/>
    <n v="21"/>
    <s v="lo-hice-yo-mismo"/>
    <x v="0"/>
    <s v="si"/>
    <s v="bumerancom"/>
  </r>
  <r>
    <s v="no"/>
    <s v="si"/>
    <s v="no"/>
    <s v="si"/>
    <s v="si"/>
    <n v="24"/>
    <s v="se-lo-hicieron-en-un-cyber-caf"/>
    <x v="0"/>
    <s v="no"/>
    <s v="bumerancom"/>
  </r>
  <r>
    <s v="no"/>
    <s v="si"/>
    <s v="si"/>
    <s v="no"/>
    <s v="no"/>
    <n v="34"/>
    <s v="lo-hice-yo-mismo"/>
    <x v="1"/>
    <s v="no"/>
    <s v="ninguno"/>
  </r>
  <r>
    <s v="si"/>
    <s v="si"/>
    <s v="si"/>
    <s v="no"/>
    <s v="si"/>
    <n v="18"/>
    <s v="lo-hizo-en-un-sitio-web"/>
    <x v="0"/>
    <s v="si"/>
    <s v="bumerancom"/>
  </r>
  <r>
    <s v="no"/>
    <s v="no"/>
    <s v="no"/>
    <s v="si"/>
    <s v="no"/>
    <n v="18"/>
    <s v="cse-lo-hizo-un-amigo"/>
    <x v="0"/>
    <s v="no"/>
    <s v="ninguno"/>
  </r>
  <r>
    <s v="si"/>
    <s v="no"/>
    <s v="no"/>
    <s v="no"/>
    <s v="no"/>
    <n v="22"/>
    <s v="lo-hice-yo-mismo"/>
    <x v="0"/>
    <s v="no"/>
    <s v="linkedincom"/>
  </r>
  <r>
    <s v="no"/>
    <s v="si"/>
    <s v="no"/>
    <s v="si"/>
    <s v="no"/>
    <n v="18"/>
    <s v="lo-hice-yo-mismo"/>
    <x v="0"/>
    <s v="no"/>
    <s v="linkedincom"/>
  </r>
  <r>
    <s v="si"/>
    <s v="si"/>
    <s v="si"/>
    <s v="si"/>
    <s v="si"/>
    <n v="19"/>
    <s v="otro"/>
    <x v="0"/>
    <s v="si"/>
    <s v="bumerancom"/>
  </r>
  <r>
    <s v="si"/>
    <s v="si"/>
    <s v="si"/>
    <s v="no"/>
    <s v="si"/>
    <n v="23"/>
    <s v="lo-hice-yo-mismo"/>
    <x v="0"/>
    <s v="si"/>
    <s v="linkedincom"/>
  </r>
  <r>
    <s v="si"/>
    <s v="si"/>
    <s v="si"/>
    <s v="si"/>
    <s v="si"/>
    <n v="24"/>
    <s v="lo-hice-yo-mismo"/>
    <x v="0"/>
    <s v="si"/>
    <s v="computrabajocom"/>
  </r>
  <r>
    <s v="si"/>
    <s v="si"/>
    <s v="no"/>
    <s v="no"/>
    <s v="si"/>
    <n v="22"/>
    <s v="lo-hice-yo-mismo"/>
    <x v="0"/>
    <s v="si"/>
    <s v="bumerancom"/>
  </r>
  <r>
    <s v="no"/>
    <s v="si"/>
    <s v="no"/>
    <s v="si"/>
    <s v="si"/>
    <n v="18"/>
    <s v="lo-hice-yo-mismo"/>
    <x v="0"/>
    <s v="si"/>
    <s v="linkedincom"/>
  </r>
  <r>
    <s v="no"/>
    <s v="si"/>
    <s v="no"/>
    <s v="si"/>
    <s v="si"/>
    <n v="18"/>
    <s v="otro"/>
    <x v="0"/>
    <s v="si"/>
    <s v="linkedincom"/>
  </r>
  <r>
    <s v="si"/>
    <s v="si"/>
    <s v="no"/>
    <s v="si"/>
    <s v="si"/>
    <n v="25"/>
    <s v="blo-hizo-en-un-sitio-web"/>
    <x v="0"/>
    <s v="no"/>
    <s v="no-lo-soy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66">
  <r>
    <s v="si"/>
    <s v="si"/>
    <s v="si"/>
    <s v="no"/>
    <s v="si"/>
    <n v="25"/>
    <s v="lo-hice-yo-mismo"/>
    <s v="si"/>
    <x v="0"/>
    <s v="bumerancom"/>
  </r>
  <r>
    <s v="si"/>
    <s v="si"/>
    <s v="si"/>
    <s v="si"/>
    <s v="si"/>
    <n v="25"/>
    <s v="lo-hice-yo-mismo"/>
    <s v="si"/>
    <x v="0"/>
    <s v="bumerancom"/>
  </r>
  <r>
    <s v="si"/>
    <s v="si"/>
    <s v="no"/>
    <s v="no"/>
    <s v="si"/>
    <n v="18"/>
    <s v="lo-hice-yo-mismo"/>
    <s v="si"/>
    <x v="0"/>
    <s v="linkedincom"/>
  </r>
  <r>
    <s v="no"/>
    <s v="si"/>
    <s v="no"/>
    <s v="no"/>
    <s v="si"/>
    <n v="20"/>
    <s v="lo-hice-yo-mismo"/>
    <s v="no"/>
    <x v="1"/>
    <s v="bumerancom"/>
  </r>
  <r>
    <s v="no"/>
    <s v="si"/>
    <s v="no"/>
    <s v="no"/>
    <s v="si"/>
    <n v="23"/>
    <s v="lo-hice-yo-mismo"/>
    <s v="si"/>
    <x v="0"/>
    <s v="linkedincom"/>
  </r>
  <r>
    <s v="no"/>
    <s v="si"/>
    <s v="no"/>
    <s v="no"/>
    <s v="no"/>
    <n v="19"/>
    <s v="cse-lo-hizo-un-amigo"/>
    <s v="si"/>
    <x v="0"/>
    <s v="bumerancom"/>
  </r>
  <r>
    <s v="no"/>
    <s v="no"/>
    <s v="no"/>
    <s v="no"/>
    <s v="no"/>
    <n v="17"/>
    <s v="lo-hizo-en-un-sitio-web"/>
    <s v="si"/>
    <x v="1"/>
    <s v="ninguno"/>
  </r>
  <r>
    <s v="no"/>
    <s v="si"/>
    <s v="si"/>
    <s v="no"/>
    <s v="si"/>
    <n v="15"/>
    <s v="lo-hice-yo-mismo"/>
    <s v="si"/>
    <x v="0"/>
    <s v="computrabajocom"/>
  </r>
  <r>
    <s v="no"/>
    <s v="no"/>
    <s v="no"/>
    <s v="no"/>
    <s v="no"/>
    <n v="25"/>
    <s v="cse-lo-hizo-un-amigo"/>
    <s v="si"/>
    <x v="1"/>
    <s v="ninguno"/>
  </r>
  <r>
    <s v="si"/>
    <s v="no"/>
    <s v="no"/>
    <s v="no"/>
    <s v="no"/>
    <n v="0"/>
    <s v="lo-hice-yo-mismo"/>
    <s v="no"/>
    <x v="1"/>
    <s v="ninguno"/>
  </r>
  <r>
    <s v="si"/>
    <s v="si"/>
    <s v="si"/>
    <s v="no"/>
    <s v="si"/>
    <n v="18"/>
    <s v="lo-hice-yo-mismo"/>
    <s v="si"/>
    <x v="1"/>
    <s v="computrabajocom"/>
  </r>
  <r>
    <s v="si"/>
    <s v="si"/>
    <s v="no"/>
    <s v="si"/>
    <s v="si"/>
    <n v="20"/>
    <s v="lo-hice-yo-mismo"/>
    <s v="si"/>
    <x v="0"/>
    <s v="empleatecom"/>
  </r>
  <r>
    <s v="si"/>
    <s v="no"/>
    <s v="no"/>
    <s v="si"/>
    <s v="no"/>
    <n v="26"/>
    <s v="lo-hice-yo-mismo"/>
    <s v="si"/>
    <x v="1"/>
    <s v="ninguno"/>
  </r>
  <r>
    <s v="si"/>
    <s v="no"/>
    <s v="no"/>
    <s v="si"/>
    <s v="no"/>
    <n v="25"/>
    <s v="lo-hice-yo-mismo"/>
    <s v="no"/>
    <x v="1"/>
    <s v="ninguno"/>
  </r>
  <r>
    <s v="no"/>
    <s v="no"/>
    <s v="no"/>
    <s v="no"/>
    <s v="no"/>
    <n v="20"/>
    <s v="lo-hizo-en-un-sitio-web"/>
    <s v="si"/>
    <x v="1"/>
    <s v="ninguno"/>
  </r>
  <r>
    <s v="no"/>
    <s v="si"/>
    <s v="no"/>
    <s v="si"/>
    <s v="no"/>
    <n v="21"/>
    <s v="lo-hice-yo-mismo"/>
    <s v="si"/>
    <x v="1"/>
    <s v="ninguno"/>
  </r>
  <r>
    <s v="si"/>
    <s v="si"/>
    <s v="no"/>
    <s v="no"/>
    <s v="si"/>
    <n v="22"/>
    <s v="cse-lo-hizo-un-amigo"/>
    <s v="no"/>
    <x v="0"/>
    <s v="bumerancom"/>
  </r>
  <r>
    <s v="si"/>
    <s v="si"/>
    <s v="si"/>
    <s v="si"/>
    <s v="si"/>
    <n v="40"/>
    <s v="lo-hice-yo-mismo"/>
    <s v="si"/>
    <x v="1"/>
    <s v="linkedincom"/>
  </r>
  <r>
    <s v="no"/>
    <s v="no"/>
    <s v="no"/>
    <s v="si"/>
    <s v="si"/>
    <n v="18"/>
    <s v="lo-hice-yo-mismo"/>
    <s v="si"/>
    <x v="1"/>
    <s v="ninguno"/>
  </r>
  <r>
    <s v="si"/>
    <s v="si"/>
    <s v="si"/>
    <s v="si"/>
    <s v="si"/>
    <n v="18"/>
    <s v="lo-hice-yo-mismo"/>
    <s v="si"/>
    <x v="0"/>
    <s v="computrabajocom"/>
  </r>
  <r>
    <s v="si"/>
    <s v="si"/>
    <s v="no"/>
    <s v="si"/>
    <s v="si"/>
    <n v="23"/>
    <s v="lo-hice-yo-mismo"/>
    <s v="si"/>
    <x v="0"/>
    <s v="empleatecom"/>
  </r>
  <r>
    <s v="si"/>
    <s v="no"/>
    <s v="si"/>
    <s v="si"/>
    <s v="si"/>
    <n v="22"/>
    <s v="lo-hice-yo-mismo"/>
    <s v="si"/>
    <x v="0"/>
    <s v="linkedincom"/>
  </r>
  <r>
    <s v="si"/>
    <s v="si"/>
    <s v="no"/>
    <s v="si"/>
    <s v="si"/>
    <n v="19"/>
    <s v="lo-hice-yo-mismo"/>
    <s v="si"/>
    <x v="1"/>
    <s v="ninguno"/>
  </r>
  <r>
    <s v="si"/>
    <s v="no"/>
    <s v="no"/>
    <s v="no"/>
    <s v="no"/>
    <n v="18"/>
    <s v="lo-hice-yo-mismo"/>
    <s v="si"/>
    <x v="1"/>
    <s v="ninguno"/>
  </r>
  <r>
    <s v="no"/>
    <s v="no"/>
    <s v="no"/>
    <s v="si"/>
    <s v="no"/>
    <n v="20"/>
    <s v="cse-lo-hizo-un-amigo"/>
    <s v="si"/>
    <x v="1"/>
    <s v="ninguno"/>
  </r>
  <r>
    <s v="si"/>
    <s v="no"/>
    <s v="si"/>
    <s v="no"/>
    <s v="si"/>
    <n v="28"/>
    <s v="lo-hice-yo-mismo"/>
    <s v="si"/>
    <x v="1"/>
    <s v="linkedincom"/>
  </r>
  <r>
    <s v="si"/>
    <s v="si"/>
    <s v="no"/>
    <s v="no"/>
    <s v="si"/>
    <n v="25"/>
    <s v="lo-hice-yo-mismo"/>
    <s v="si"/>
    <x v="0"/>
    <s v="linkedincom"/>
  </r>
  <r>
    <s v="si"/>
    <s v="si"/>
    <s v="no"/>
    <s v="no"/>
    <s v="si"/>
    <n v="22"/>
    <s v="lo-hice-yo-mismo"/>
    <s v="si"/>
    <x v="0"/>
    <s v="linkedincom"/>
  </r>
  <r>
    <s v="no"/>
    <s v="no"/>
    <s v="no"/>
    <s v="no"/>
    <s v="no"/>
    <n v="20"/>
    <s v="lo-hice-yo-mismo"/>
    <s v="si"/>
    <x v="0"/>
    <s v="bumerancom"/>
  </r>
  <r>
    <s v="si"/>
    <s v="si"/>
    <s v="no"/>
    <s v="si"/>
    <s v="si"/>
    <n v="22"/>
    <s v="lo-hice-yo-mismo"/>
    <s v="si"/>
    <x v="1"/>
    <s v="linkedincom"/>
  </r>
  <r>
    <s v="no"/>
    <s v="si"/>
    <s v="si"/>
    <s v="si"/>
    <s v="si"/>
    <n v="18"/>
    <s v="lo-hice-yo-mismo"/>
    <s v="si"/>
    <x v="0"/>
    <s v="computrabajocom"/>
  </r>
  <r>
    <s v="si"/>
    <s v="si"/>
    <s v="no"/>
    <s v="no"/>
    <s v="si"/>
    <n v="19"/>
    <s v="lo-hice-yo-mismo"/>
    <s v="si"/>
    <x v="0"/>
    <s v="bumerancom"/>
  </r>
  <r>
    <s v="si"/>
    <s v="si"/>
    <s v="si"/>
    <s v="si"/>
    <s v="si"/>
    <n v="21"/>
    <s v="lo-hice-yo-mismo"/>
    <s v="si"/>
    <x v="1"/>
    <s v="linkedincom"/>
  </r>
  <r>
    <s v="si"/>
    <s v="si"/>
    <s v="si"/>
    <s v="si"/>
    <s v="si"/>
    <n v="19"/>
    <s v="lo-hice-yo-mismo"/>
    <s v="si"/>
    <x v="0"/>
    <s v="linkedincom"/>
  </r>
  <r>
    <s v="si"/>
    <s v="no"/>
    <s v="no"/>
    <s v="no"/>
    <s v="no"/>
    <n v="20"/>
    <s v="lo-hice-yo-mismo"/>
    <s v="si"/>
    <x v="1"/>
    <s v="ninguno"/>
  </r>
  <r>
    <s v="si"/>
    <s v="no"/>
    <s v="no"/>
    <s v="no"/>
    <s v="no"/>
    <n v="20"/>
    <s v="lo-hice-yo-mismo"/>
    <s v="si"/>
    <x v="1"/>
    <s v="bumerancom"/>
  </r>
  <r>
    <s v="no"/>
    <s v="no"/>
    <s v="no"/>
    <s v="no"/>
    <s v="no"/>
    <n v="18"/>
    <s v="cse-lo-hizo-un-amigo"/>
    <s v="si"/>
    <x v="1"/>
    <s v="ninguno"/>
  </r>
  <r>
    <s v="no"/>
    <s v="no"/>
    <s v="no"/>
    <s v="no"/>
    <s v="no"/>
    <n v="18"/>
    <s v="se-lo-hicieron-en-un-cyber-caf"/>
    <s v="si"/>
    <x v="1"/>
    <s v="ninguno"/>
  </r>
  <r>
    <s v="si"/>
    <s v="no"/>
    <s v="no"/>
    <s v="si"/>
    <s v="no"/>
    <n v="17"/>
    <s v="lo-hice-yo-mismo"/>
    <s v="si"/>
    <x v="1"/>
    <s v="ninguno"/>
  </r>
  <r>
    <s v="si"/>
    <s v="no"/>
    <s v="no"/>
    <s v="no"/>
    <s v="no"/>
    <n v="0"/>
    <s v="lo-hice-yo-mismo"/>
    <s v="no"/>
    <x v="1"/>
    <s v="ninguno"/>
  </r>
  <r>
    <s v="si"/>
    <s v="no"/>
    <s v="no"/>
    <s v="si"/>
    <s v="no"/>
    <n v="28"/>
    <s v="lo-hice-yo-mismo"/>
    <s v="si"/>
    <x v="1"/>
    <s v="bumerancom"/>
  </r>
  <r>
    <s v="no"/>
    <s v="si"/>
    <s v="no"/>
    <s v="si"/>
    <s v="si"/>
    <n v="20"/>
    <s v="lo-hice-yo-mismo"/>
    <s v="no"/>
    <x v="0"/>
    <s v="linkedincom"/>
  </r>
  <r>
    <s v="si"/>
    <s v="si"/>
    <s v="no"/>
    <s v="si"/>
    <s v="si"/>
    <n v="16"/>
    <s v="lo-hice-yo-mismo"/>
    <s v="si"/>
    <x v="0"/>
    <s v="bumerancom"/>
  </r>
  <r>
    <s v="si"/>
    <s v="no"/>
    <s v="no"/>
    <s v="no"/>
    <s v="no"/>
    <n v="20"/>
    <s v="lo-hice-yo-mismo"/>
    <s v="si"/>
    <x v="1"/>
    <s v="ninguno"/>
  </r>
  <r>
    <s v="si"/>
    <s v="si"/>
    <s v="si"/>
    <s v="no"/>
    <s v="si"/>
    <n v="21"/>
    <s v="lo-hice-yo-mismo"/>
    <s v="si"/>
    <x v="0"/>
    <s v="bumerancom"/>
  </r>
  <r>
    <s v="no"/>
    <s v="si"/>
    <s v="no"/>
    <s v="si"/>
    <s v="si"/>
    <n v="18"/>
    <s v="lo-hice-yo-mismo"/>
    <s v="si"/>
    <x v="0"/>
    <s v="bumerancom"/>
  </r>
  <r>
    <s v="si"/>
    <s v="si"/>
    <s v="si"/>
    <s v="si"/>
    <s v="si"/>
    <n v="18"/>
    <s v="lo-hice-yo-mismo"/>
    <s v="si"/>
    <x v="1"/>
    <s v="bumerancom"/>
  </r>
  <r>
    <s v="si"/>
    <s v="si"/>
    <s v="si"/>
    <s v="no"/>
    <s v="si"/>
    <n v="16"/>
    <s v="lo-hice-yo-mismo"/>
    <s v="si"/>
    <x v="0"/>
    <s v="bumerancom"/>
  </r>
  <r>
    <s v="si"/>
    <s v="si"/>
    <s v="no"/>
    <s v="no"/>
    <s v="si"/>
    <n v="22"/>
    <s v="lo-hice-yo-mismo"/>
    <s v="si"/>
    <x v="0"/>
    <s v="linkedincom"/>
  </r>
  <r>
    <s v="si"/>
    <s v="no"/>
    <s v="no"/>
    <s v="no"/>
    <s v="si"/>
    <n v="22"/>
    <s v="lo-hice-yo-mismo"/>
    <s v="si"/>
    <x v="1"/>
    <s v="ninguno"/>
  </r>
  <r>
    <s v="si"/>
    <s v="si"/>
    <s v="no"/>
    <s v="si"/>
    <s v="si"/>
    <n v="25"/>
    <s v="lo-hice-yo-mismo"/>
    <s v="si"/>
    <x v="0"/>
    <s v="linkedincom"/>
  </r>
  <r>
    <s v="si"/>
    <s v="si"/>
    <s v="si"/>
    <s v="no"/>
    <s v="no"/>
    <n v="16"/>
    <s v="lo-hice-yo-mismo"/>
    <s v="si"/>
    <x v="1"/>
    <s v="linkedincom"/>
  </r>
  <r>
    <s v="no"/>
    <s v="si"/>
    <s v="no"/>
    <s v="no"/>
    <s v="si"/>
    <n v="21"/>
    <s v="lo-hice-yo-mismo"/>
    <s v="si"/>
    <x v="0"/>
    <s v="bumerancom"/>
  </r>
  <r>
    <s v="no"/>
    <s v="si"/>
    <s v="no"/>
    <s v="si"/>
    <s v="si"/>
    <n v="24"/>
    <s v="se-lo-hicieron-en-un-cyber-caf"/>
    <s v="si"/>
    <x v="1"/>
    <s v="bumerancom"/>
  </r>
  <r>
    <s v="no"/>
    <s v="si"/>
    <s v="si"/>
    <s v="no"/>
    <s v="no"/>
    <n v="34"/>
    <s v="lo-hice-yo-mismo"/>
    <s v="no"/>
    <x v="1"/>
    <s v="ninguno"/>
  </r>
  <r>
    <s v="si"/>
    <s v="si"/>
    <s v="si"/>
    <s v="no"/>
    <s v="si"/>
    <n v="18"/>
    <s v="lo-hizo-en-un-sitio-web"/>
    <s v="si"/>
    <x v="0"/>
    <s v="bumerancom"/>
  </r>
  <r>
    <s v="no"/>
    <s v="no"/>
    <s v="no"/>
    <s v="si"/>
    <s v="no"/>
    <n v="18"/>
    <s v="cse-lo-hizo-un-amigo"/>
    <s v="si"/>
    <x v="1"/>
    <s v="ninguno"/>
  </r>
  <r>
    <s v="si"/>
    <s v="no"/>
    <s v="no"/>
    <s v="no"/>
    <s v="no"/>
    <n v="22"/>
    <s v="lo-hice-yo-mismo"/>
    <s v="si"/>
    <x v="1"/>
    <s v="linkedincom"/>
  </r>
  <r>
    <s v="no"/>
    <s v="si"/>
    <s v="no"/>
    <s v="si"/>
    <s v="no"/>
    <n v="18"/>
    <s v="lo-hice-yo-mismo"/>
    <s v="si"/>
    <x v="1"/>
    <s v="linkedincom"/>
  </r>
  <r>
    <s v="si"/>
    <s v="si"/>
    <s v="si"/>
    <s v="si"/>
    <s v="si"/>
    <n v="19"/>
    <s v="otro"/>
    <s v="si"/>
    <x v="0"/>
    <s v="bumerancom"/>
  </r>
  <r>
    <s v="si"/>
    <s v="si"/>
    <s v="si"/>
    <s v="no"/>
    <s v="si"/>
    <n v="23"/>
    <s v="lo-hice-yo-mismo"/>
    <s v="si"/>
    <x v="0"/>
    <s v="linkedincom"/>
  </r>
  <r>
    <s v="si"/>
    <s v="si"/>
    <s v="si"/>
    <s v="si"/>
    <s v="si"/>
    <n v="24"/>
    <s v="lo-hice-yo-mismo"/>
    <s v="si"/>
    <x v="0"/>
    <s v="computrabajocom"/>
  </r>
  <r>
    <s v="si"/>
    <s v="si"/>
    <s v="no"/>
    <s v="no"/>
    <s v="si"/>
    <n v="22"/>
    <s v="lo-hice-yo-mismo"/>
    <s v="si"/>
    <x v="0"/>
    <s v="bumerancom"/>
  </r>
  <r>
    <s v="no"/>
    <s v="si"/>
    <s v="no"/>
    <s v="si"/>
    <s v="si"/>
    <n v="18"/>
    <s v="lo-hice-yo-mismo"/>
    <s v="si"/>
    <x v="0"/>
    <s v="linkedincom"/>
  </r>
  <r>
    <s v="no"/>
    <s v="si"/>
    <s v="no"/>
    <s v="si"/>
    <s v="si"/>
    <n v="18"/>
    <s v="otro"/>
    <s v="si"/>
    <x v="0"/>
    <s v="linkedincom"/>
  </r>
  <r>
    <s v="si"/>
    <s v="si"/>
    <s v="no"/>
    <s v="si"/>
    <s v="si"/>
    <n v="25"/>
    <s v="blo-hizo-en-un-sitio-web"/>
    <s v="si"/>
    <x v="1"/>
    <s v="no-lo-soy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66">
  <r>
    <s v="si"/>
    <s v="si"/>
    <s v="si"/>
    <s v="no"/>
    <s v="si"/>
    <n v="25"/>
    <s v="lo-hice-yo-mismo"/>
    <s v="si"/>
    <s v="si"/>
    <x v="0"/>
  </r>
  <r>
    <s v="si"/>
    <s v="si"/>
    <s v="si"/>
    <s v="si"/>
    <s v="si"/>
    <n v="25"/>
    <s v="lo-hice-yo-mismo"/>
    <s v="si"/>
    <s v="si"/>
    <x v="0"/>
  </r>
  <r>
    <s v="si"/>
    <s v="si"/>
    <s v="no"/>
    <s v="no"/>
    <s v="si"/>
    <n v="18"/>
    <s v="lo-hice-yo-mismo"/>
    <s v="si"/>
    <s v="si"/>
    <x v="1"/>
  </r>
  <r>
    <s v="no"/>
    <s v="si"/>
    <s v="no"/>
    <s v="no"/>
    <s v="si"/>
    <n v="20"/>
    <s v="lo-hice-yo-mismo"/>
    <s v="no"/>
    <s v="no"/>
    <x v="0"/>
  </r>
  <r>
    <s v="no"/>
    <s v="si"/>
    <s v="no"/>
    <s v="no"/>
    <s v="si"/>
    <n v="23"/>
    <s v="lo-hice-yo-mismo"/>
    <s v="si"/>
    <s v="si"/>
    <x v="1"/>
  </r>
  <r>
    <s v="no"/>
    <s v="si"/>
    <s v="no"/>
    <s v="no"/>
    <s v="no"/>
    <n v="19"/>
    <s v="cse-lo-hizo-un-amigo"/>
    <s v="si"/>
    <s v="si"/>
    <x v="0"/>
  </r>
  <r>
    <s v="no"/>
    <s v="no"/>
    <s v="no"/>
    <s v="no"/>
    <s v="no"/>
    <n v="17"/>
    <s v="lo-hizo-en-un-sitio-web"/>
    <s v="si"/>
    <s v="no"/>
    <x v="2"/>
  </r>
  <r>
    <s v="no"/>
    <s v="si"/>
    <s v="si"/>
    <s v="no"/>
    <s v="si"/>
    <n v="15"/>
    <s v="lo-hice-yo-mismo"/>
    <s v="si"/>
    <s v="si"/>
    <x v="3"/>
  </r>
  <r>
    <s v="no"/>
    <s v="no"/>
    <s v="no"/>
    <s v="no"/>
    <s v="no"/>
    <n v="25"/>
    <s v="cse-lo-hizo-un-amigo"/>
    <s v="si"/>
    <s v="no"/>
    <x v="2"/>
  </r>
  <r>
    <s v="si"/>
    <s v="no"/>
    <s v="no"/>
    <s v="no"/>
    <s v="no"/>
    <n v="0"/>
    <s v="lo-hice-yo-mismo"/>
    <s v="no"/>
    <s v="no"/>
    <x v="2"/>
  </r>
  <r>
    <s v="si"/>
    <s v="si"/>
    <s v="si"/>
    <s v="no"/>
    <s v="si"/>
    <n v="18"/>
    <s v="lo-hice-yo-mismo"/>
    <s v="si"/>
    <s v="no"/>
    <x v="3"/>
  </r>
  <r>
    <s v="si"/>
    <s v="si"/>
    <s v="no"/>
    <s v="si"/>
    <s v="si"/>
    <n v="20"/>
    <s v="lo-hice-yo-mismo"/>
    <s v="si"/>
    <s v="si"/>
    <x v="4"/>
  </r>
  <r>
    <s v="si"/>
    <s v="no"/>
    <s v="no"/>
    <s v="si"/>
    <s v="no"/>
    <n v="26"/>
    <s v="lo-hice-yo-mismo"/>
    <s v="si"/>
    <s v="no"/>
    <x v="2"/>
  </r>
  <r>
    <s v="si"/>
    <s v="no"/>
    <s v="no"/>
    <s v="si"/>
    <s v="no"/>
    <n v="25"/>
    <s v="lo-hice-yo-mismo"/>
    <s v="no"/>
    <s v="no"/>
    <x v="2"/>
  </r>
  <r>
    <s v="no"/>
    <s v="no"/>
    <s v="no"/>
    <s v="no"/>
    <s v="no"/>
    <n v="20"/>
    <s v="lo-hizo-en-un-sitio-web"/>
    <s v="si"/>
    <s v="no"/>
    <x v="2"/>
  </r>
  <r>
    <s v="no"/>
    <s v="si"/>
    <s v="no"/>
    <s v="si"/>
    <s v="no"/>
    <n v="21"/>
    <s v="lo-hice-yo-mismo"/>
    <s v="si"/>
    <s v="no"/>
    <x v="2"/>
  </r>
  <r>
    <s v="si"/>
    <s v="si"/>
    <s v="no"/>
    <s v="no"/>
    <s v="si"/>
    <n v="22"/>
    <s v="cse-lo-hizo-un-amigo"/>
    <s v="no"/>
    <s v="si"/>
    <x v="0"/>
  </r>
  <r>
    <s v="si"/>
    <s v="si"/>
    <s v="si"/>
    <s v="si"/>
    <s v="si"/>
    <n v="40"/>
    <s v="lo-hice-yo-mismo"/>
    <s v="si"/>
    <s v="no"/>
    <x v="1"/>
  </r>
  <r>
    <s v="no"/>
    <s v="no"/>
    <s v="no"/>
    <s v="si"/>
    <s v="si"/>
    <n v="18"/>
    <s v="lo-hice-yo-mismo"/>
    <s v="si"/>
    <s v="no"/>
    <x v="2"/>
  </r>
  <r>
    <s v="si"/>
    <s v="si"/>
    <s v="si"/>
    <s v="si"/>
    <s v="si"/>
    <n v="18"/>
    <s v="lo-hice-yo-mismo"/>
    <s v="si"/>
    <s v="si"/>
    <x v="3"/>
  </r>
  <r>
    <s v="si"/>
    <s v="si"/>
    <s v="no"/>
    <s v="si"/>
    <s v="si"/>
    <n v="23"/>
    <s v="lo-hice-yo-mismo"/>
    <s v="si"/>
    <s v="si"/>
    <x v="4"/>
  </r>
  <r>
    <s v="si"/>
    <s v="no"/>
    <s v="si"/>
    <s v="si"/>
    <s v="si"/>
    <n v="22"/>
    <s v="lo-hice-yo-mismo"/>
    <s v="si"/>
    <s v="si"/>
    <x v="1"/>
  </r>
  <r>
    <s v="si"/>
    <s v="si"/>
    <s v="no"/>
    <s v="si"/>
    <s v="si"/>
    <n v="19"/>
    <s v="lo-hice-yo-mismo"/>
    <s v="si"/>
    <s v="no"/>
    <x v="2"/>
  </r>
  <r>
    <s v="si"/>
    <s v="no"/>
    <s v="no"/>
    <s v="no"/>
    <s v="no"/>
    <n v="18"/>
    <s v="lo-hice-yo-mismo"/>
    <s v="si"/>
    <s v="no"/>
    <x v="2"/>
  </r>
  <r>
    <s v="no"/>
    <s v="no"/>
    <s v="no"/>
    <s v="si"/>
    <s v="no"/>
    <n v="20"/>
    <s v="cse-lo-hizo-un-amigo"/>
    <s v="si"/>
    <s v="no"/>
    <x v="2"/>
  </r>
  <r>
    <s v="si"/>
    <s v="no"/>
    <s v="si"/>
    <s v="no"/>
    <s v="si"/>
    <n v="28"/>
    <s v="lo-hice-yo-mismo"/>
    <s v="si"/>
    <s v="no"/>
    <x v="1"/>
  </r>
  <r>
    <s v="si"/>
    <s v="si"/>
    <s v="no"/>
    <s v="no"/>
    <s v="si"/>
    <n v="25"/>
    <s v="lo-hice-yo-mismo"/>
    <s v="si"/>
    <s v="si"/>
    <x v="1"/>
  </r>
  <r>
    <s v="si"/>
    <s v="si"/>
    <s v="no"/>
    <s v="no"/>
    <s v="si"/>
    <n v="22"/>
    <s v="lo-hice-yo-mismo"/>
    <s v="si"/>
    <s v="si"/>
    <x v="1"/>
  </r>
  <r>
    <s v="no"/>
    <s v="no"/>
    <s v="no"/>
    <s v="no"/>
    <s v="no"/>
    <n v="20"/>
    <s v="lo-hice-yo-mismo"/>
    <s v="si"/>
    <s v="si"/>
    <x v="0"/>
  </r>
  <r>
    <s v="si"/>
    <s v="si"/>
    <s v="no"/>
    <s v="si"/>
    <s v="si"/>
    <n v="22"/>
    <s v="lo-hice-yo-mismo"/>
    <s v="si"/>
    <s v="no"/>
    <x v="1"/>
  </r>
  <r>
    <s v="no"/>
    <s v="si"/>
    <s v="si"/>
    <s v="si"/>
    <s v="si"/>
    <n v="18"/>
    <s v="lo-hice-yo-mismo"/>
    <s v="si"/>
    <s v="si"/>
    <x v="3"/>
  </r>
  <r>
    <s v="si"/>
    <s v="si"/>
    <s v="no"/>
    <s v="no"/>
    <s v="si"/>
    <n v="19"/>
    <s v="lo-hice-yo-mismo"/>
    <s v="si"/>
    <s v="si"/>
    <x v="0"/>
  </r>
  <r>
    <s v="si"/>
    <s v="si"/>
    <s v="si"/>
    <s v="si"/>
    <s v="si"/>
    <n v="21"/>
    <s v="lo-hice-yo-mismo"/>
    <s v="si"/>
    <s v="no"/>
    <x v="1"/>
  </r>
  <r>
    <s v="si"/>
    <s v="si"/>
    <s v="si"/>
    <s v="si"/>
    <s v="si"/>
    <n v="19"/>
    <s v="lo-hice-yo-mismo"/>
    <s v="si"/>
    <s v="si"/>
    <x v="1"/>
  </r>
  <r>
    <s v="si"/>
    <s v="no"/>
    <s v="no"/>
    <s v="no"/>
    <s v="no"/>
    <n v="20"/>
    <s v="lo-hice-yo-mismo"/>
    <s v="si"/>
    <s v="no"/>
    <x v="2"/>
  </r>
  <r>
    <s v="si"/>
    <s v="no"/>
    <s v="no"/>
    <s v="no"/>
    <s v="no"/>
    <n v="20"/>
    <s v="lo-hice-yo-mismo"/>
    <s v="si"/>
    <s v="no"/>
    <x v="0"/>
  </r>
  <r>
    <s v="no"/>
    <s v="no"/>
    <s v="no"/>
    <s v="no"/>
    <s v="no"/>
    <n v="18"/>
    <s v="cse-lo-hizo-un-amigo"/>
    <s v="si"/>
    <s v="no"/>
    <x v="2"/>
  </r>
  <r>
    <s v="no"/>
    <s v="no"/>
    <s v="no"/>
    <s v="no"/>
    <s v="no"/>
    <n v="18"/>
    <s v="se-lo-hicieron-en-un-cyber-caf"/>
    <s v="si"/>
    <s v="no"/>
    <x v="2"/>
  </r>
  <r>
    <s v="si"/>
    <s v="no"/>
    <s v="no"/>
    <s v="si"/>
    <s v="no"/>
    <n v="17"/>
    <s v="lo-hice-yo-mismo"/>
    <s v="si"/>
    <s v="no"/>
    <x v="2"/>
  </r>
  <r>
    <s v="si"/>
    <s v="no"/>
    <s v="no"/>
    <s v="no"/>
    <s v="no"/>
    <n v="0"/>
    <s v="lo-hice-yo-mismo"/>
    <s v="no"/>
    <s v="no"/>
    <x v="2"/>
  </r>
  <r>
    <s v="si"/>
    <s v="no"/>
    <s v="no"/>
    <s v="si"/>
    <s v="no"/>
    <n v="28"/>
    <s v="lo-hice-yo-mismo"/>
    <s v="si"/>
    <s v="no"/>
    <x v="0"/>
  </r>
  <r>
    <s v="no"/>
    <s v="si"/>
    <s v="no"/>
    <s v="si"/>
    <s v="si"/>
    <n v="20"/>
    <s v="lo-hice-yo-mismo"/>
    <s v="no"/>
    <s v="si"/>
    <x v="1"/>
  </r>
  <r>
    <s v="si"/>
    <s v="si"/>
    <s v="no"/>
    <s v="si"/>
    <s v="si"/>
    <n v="16"/>
    <s v="lo-hice-yo-mismo"/>
    <s v="si"/>
    <s v="si"/>
    <x v="0"/>
  </r>
  <r>
    <s v="si"/>
    <s v="no"/>
    <s v="no"/>
    <s v="no"/>
    <s v="no"/>
    <n v="20"/>
    <s v="lo-hice-yo-mismo"/>
    <s v="si"/>
    <s v="no"/>
    <x v="2"/>
  </r>
  <r>
    <s v="si"/>
    <s v="si"/>
    <s v="si"/>
    <s v="no"/>
    <s v="si"/>
    <n v="21"/>
    <s v="lo-hice-yo-mismo"/>
    <s v="si"/>
    <s v="si"/>
    <x v="0"/>
  </r>
  <r>
    <s v="no"/>
    <s v="si"/>
    <s v="no"/>
    <s v="si"/>
    <s v="si"/>
    <n v="18"/>
    <s v="lo-hice-yo-mismo"/>
    <s v="si"/>
    <s v="si"/>
    <x v="0"/>
  </r>
  <r>
    <s v="si"/>
    <s v="si"/>
    <s v="si"/>
    <s v="si"/>
    <s v="si"/>
    <n v="18"/>
    <s v="lo-hice-yo-mismo"/>
    <s v="si"/>
    <s v="no"/>
    <x v="0"/>
  </r>
  <r>
    <s v="si"/>
    <s v="si"/>
    <s v="si"/>
    <s v="no"/>
    <s v="si"/>
    <n v="16"/>
    <s v="lo-hice-yo-mismo"/>
    <s v="si"/>
    <s v="si"/>
    <x v="0"/>
  </r>
  <r>
    <s v="si"/>
    <s v="si"/>
    <s v="no"/>
    <s v="no"/>
    <s v="si"/>
    <n v="22"/>
    <s v="lo-hice-yo-mismo"/>
    <s v="si"/>
    <s v="si"/>
    <x v="1"/>
  </r>
  <r>
    <s v="si"/>
    <s v="no"/>
    <s v="no"/>
    <s v="no"/>
    <s v="si"/>
    <n v="22"/>
    <s v="lo-hice-yo-mismo"/>
    <s v="si"/>
    <s v="no"/>
    <x v="2"/>
  </r>
  <r>
    <s v="si"/>
    <s v="si"/>
    <s v="no"/>
    <s v="si"/>
    <s v="si"/>
    <n v="25"/>
    <s v="lo-hice-yo-mismo"/>
    <s v="si"/>
    <s v="si"/>
    <x v="1"/>
  </r>
  <r>
    <s v="si"/>
    <s v="si"/>
    <s v="si"/>
    <s v="no"/>
    <s v="no"/>
    <n v="16"/>
    <s v="lo-hice-yo-mismo"/>
    <s v="si"/>
    <s v="no"/>
    <x v="1"/>
  </r>
  <r>
    <s v="no"/>
    <s v="si"/>
    <s v="no"/>
    <s v="no"/>
    <s v="si"/>
    <n v="21"/>
    <s v="lo-hice-yo-mismo"/>
    <s v="si"/>
    <s v="si"/>
    <x v="0"/>
  </r>
  <r>
    <s v="no"/>
    <s v="si"/>
    <s v="no"/>
    <s v="si"/>
    <s v="si"/>
    <n v="24"/>
    <s v="se-lo-hicieron-en-un-cyber-caf"/>
    <s v="si"/>
    <s v="no"/>
    <x v="0"/>
  </r>
  <r>
    <s v="no"/>
    <s v="si"/>
    <s v="si"/>
    <s v="no"/>
    <s v="no"/>
    <n v="34"/>
    <s v="lo-hice-yo-mismo"/>
    <s v="no"/>
    <s v="no"/>
    <x v="2"/>
  </r>
  <r>
    <s v="si"/>
    <s v="si"/>
    <s v="si"/>
    <s v="no"/>
    <s v="si"/>
    <n v="18"/>
    <s v="lo-hizo-en-un-sitio-web"/>
    <s v="si"/>
    <s v="si"/>
    <x v="0"/>
  </r>
  <r>
    <s v="no"/>
    <s v="no"/>
    <s v="no"/>
    <s v="si"/>
    <s v="no"/>
    <n v="18"/>
    <s v="cse-lo-hizo-un-amigo"/>
    <s v="si"/>
    <s v="no"/>
    <x v="2"/>
  </r>
  <r>
    <s v="si"/>
    <s v="no"/>
    <s v="no"/>
    <s v="no"/>
    <s v="no"/>
    <n v="22"/>
    <s v="lo-hice-yo-mismo"/>
    <s v="si"/>
    <s v="no"/>
    <x v="1"/>
  </r>
  <r>
    <s v="no"/>
    <s v="si"/>
    <s v="no"/>
    <s v="si"/>
    <s v="no"/>
    <n v="18"/>
    <s v="lo-hice-yo-mismo"/>
    <s v="si"/>
    <s v="no"/>
    <x v="1"/>
  </r>
  <r>
    <s v="si"/>
    <s v="si"/>
    <s v="si"/>
    <s v="si"/>
    <s v="si"/>
    <n v="19"/>
    <s v="otro"/>
    <s v="si"/>
    <s v="si"/>
    <x v="0"/>
  </r>
  <r>
    <s v="si"/>
    <s v="si"/>
    <s v="si"/>
    <s v="no"/>
    <s v="si"/>
    <n v="23"/>
    <s v="lo-hice-yo-mismo"/>
    <s v="si"/>
    <s v="si"/>
    <x v="1"/>
  </r>
  <r>
    <s v="si"/>
    <s v="si"/>
    <s v="si"/>
    <s v="si"/>
    <s v="si"/>
    <n v="24"/>
    <s v="lo-hice-yo-mismo"/>
    <s v="si"/>
    <s v="si"/>
    <x v="3"/>
  </r>
  <r>
    <s v="si"/>
    <s v="si"/>
    <s v="no"/>
    <s v="no"/>
    <s v="si"/>
    <n v="22"/>
    <s v="lo-hice-yo-mismo"/>
    <s v="si"/>
    <s v="si"/>
    <x v="0"/>
  </r>
  <r>
    <s v="no"/>
    <s v="si"/>
    <s v="no"/>
    <s v="si"/>
    <s v="si"/>
    <n v="18"/>
    <s v="lo-hice-yo-mismo"/>
    <s v="si"/>
    <s v="si"/>
    <x v="1"/>
  </r>
  <r>
    <s v="no"/>
    <s v="si"/>
    <s v="no"/>
    <s v="si"/>
    <s v="si"/>
    <n v="18"/>
    <s v="otro"/>
    <s v="si"/>
    <s v="si"/>
    <x v="1"/>
  </r>
  <r>
    <s v="si"/>
    <s v="si"/>
    <s v="no"/>
    <s v="si"/>
    <s v="si"/>
    <n v="25"/>
    <s v="blo-hizo-en-un-sitio-web"/>
    <s v="si"/>
    <s v="no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8" cacheId="8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46:B52" firstHeaderRow="1" firstDataRow="1" firstDataCol="1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6">
        <item x="0"/>
        <item x="3"/>
        <item x="4"/>
        <item x="1"/>
        <item x="2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9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dataFields count="1">
    <dataField name="Cuenta de 10._x0009_Es usuario de alguno de los siguientes sitios de empleos" fld="9" subtotal="count" baseField="0" baseItem="0"/>
  </dataFields>
  <formats count="24">
    <format dxfId="215">
      <pivotArea type="all" dataOnly="0" outline="0" fieldPosition="0"/>
    </format>
    <format dxfId="214">
      <pivotArea outline="0" collapsedLevelsAreSubtotals="1" fieldPosition="0"/>
    </format>
    <format dxfId="213">
      <pivotArea field="9" type="button" dataOnly="0" labelOnly="1" outline="0" axis="axisRow" fieldPosition="0"/>
    </format>
    <format dxfId="212">
      <pivotArea dataOnly="0" labelOnly="1" outline="0" axis="axisValues" fieldPosition="0"/>
    </format>
    <format dxfId="211">
      <pivotArea dataOnly="0" labelOnly="1" outline="0" fieldPosition="0">
        <references count="1">
          <reference field="9" count="0"/>
        </references>
      </pivotArea>
    </format>
    <format dxfId="210">
      <pivotArea dataOnly="0" labelOnly="1" outline="0" axis="axisValues" fieldPosition="0"/>
    </format>
    <format dxfId="161">
      <pivotArea type="all" dataOnly="0" outline="0" fieldPosition="0"/>
    </format>
    <format dxfId="160">
      <pivotArea outline="0" collapsedLevelsAreSubtotals="1" fieldPosition="0"/>
    </format>
    <format dxfId="159">
      <pivotArea field="9" type="button" dataOnly="0" labelOnly="1" outline="0" axis="axisRow" fieldPosition="0"/>
    </format>
    <format dxfId="158">
      <pivotArea dataOnly="0" labelOnly="1" outline="0" axis="axisValues" fieldPosition="0"/>
    </format>
    <format dxfId="157">
      <pivotArea dataOnly="0" labelOnly="1" outline="0" fieldPosition="0">
        <references count="1">
          <reference field="9" count="0"/>
        </references>
      </pivotArea>
    </format>
    <format dxfId="156">
      <pivotArea dataOnly="0" labelOnly="1" outline="0" axis="axisValues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field="9" type="button" dataOnly="0" labelOnly="1" outline="0" axis="axisRow" fieldPosition="0"/>
    </format>
    <format dxfId="104">
      <pivotArea dataOnly="0" labelOnly="1" outline="0" axis="axisValues" fieldPosition="0"/>
    </format>
    <format dxfId="103">
      <pivotArea dataOnly="0" labelOnly="1" outline="0" fieldPosition="0">
        <references count="1">
          <reference field="9" count="0"/>
        </references>
      </pivotArea>
    </format>
    <format dxfId="102">
      <pivotArea dataOnly="0" labelOnly="1" outline="0" axis="axisValues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field="9" type="button" dataOnly="0" labelOnly="1" outline="0" axis="axisRow" fieldPosition="0"/>
    </format>
    <format dxfId="50">
      <pivotArea dataOnly="0" labelOnly="1" outline="0" axis="axisValues" fieldPosition="0"/>
    </format>
    <format dxfId="49">
      <pivotArea dataOnly="0" labelOnly="1" outline="0" fieldPosition="0">
        <references count="1">
          <reference field="9" count="0"/>
        </references>
      </pivotArea>
    </format>
    <format dxfId="48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10.xml><?xml version="1.0" encoding="utf-8"?>
<pivotTableDefinition xmlns="http://schemas.openxmlformats.org/spreadsheetml/2006/main" name="TablaDinámica14" cacheId="1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3:B5" firstHeaderRow="1" firstDataRow="1" firstDataCol="1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2">
    <i>
      <x/>
    </i>
    <i>
      <x v="1"/>
    </i>
  </rowItems>
  <colItems count="1">
    <i/>
  </colItems>
  <dataFields count="1">
    <dataField name="Cuenta de 2._x0009_¿ Busca o ha buscado empleo por Internet ?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11.xml><?xml version="1.0" encoding="utf-8"?>
<pivotTableDefinition xmlns="http://schemas.openxmlformats.org/spreadsheetml/2006/main" name="TablaDinámica19" cacheId="2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3:B5" firstHeaderRow="1" firstDataRow="1" firstDataCol="1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2">
    <i>
      <x/>
    </i>
    <i>
      <x v="1"/>
    </i>
  </rowItems>
  <colItems count="1">
    <i/>
  </colItems>
  <dataFields count="1">
    <dataField name="Cuenta de 3._x0009_¿ Consiguió o ha conseguido empleo por internet ?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12.xml><?xml version="1.0" encoding="utf-8"?>
<pivotTableDefinition xmlns="http://schemas.openxmlformats.org/spreadsheetml/2006/main" name="TablaDinámica24" cacheId="3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3:B5" firstHeaderRow="1" firstDataRow="1" firstDataCol="1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2">
    <i>
      <x/>
    </i>
    <i>
      <x v="1"/>
    </i>
  </rowItems>
  <colItems count="1">
    <i/>
  </colItems>
  <dataFields count="1">
    <dataField name="Cuenta de 4._x0009_¿ Pagaría por el servicio de conseguir empleo o publicar su currículo por internet? 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13.xml><?xml version="1.0" encoding="utf-8"?>
<pivotTableDefinition xmlns="http://schemas.openxmlformats.org/spreadsheetml/2006/main" name="TablaDinámica29" cacheId="4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3:B5" firstHeaderRow="1" firstDataRow="1" firstDataCol="1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2">
    <i>
      <x/>
    </i>
    <i>
      <x v="1"/>
    </i>
  </rowItems>
  <colItems count="1">
    <i/>
  </colItems>
  <dataFields count="1">
    <dataField name="Cuenta de 5._x0009_¿ Publicó o ha publicado su currículo en internet? " fld="4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14.xml><?xml version="1.0" encoding="utf-8"?>
<pivotTableDefinition xmlns="http://schemas.openxmlformats.org/spreadsheetml/2006/main" name="TablaDinámica41" cacheId="5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3:B9" firstHeaderRow="1" firstDataRow="1" firstDataCol="1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6">
        <item x="5"/>
        <item x="1"/>
        <item x="0"/>
        <item x="2"/>
        <item x="4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6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dataFields count="1">
    <dataField name="Cuenta de 7._x0009_Como construyo su primer resumen curricular? " fld="6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15.xml><?xml version="1.0" encoding="utf-8"?>
<pivotTableDefinition xmlns="http://schemas.openxmlformats.org/spreadsheetml/2006/main" name="TablaDinámica46" cacheId="6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3:B5" firstHeaderRow="1" firstDataRow="1" firstDataCol="1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7"/>
  </rowFields>
  <rowItems count="2">
    <i>
      <x/>
    </i>
    <i>
      <x v="1"/>
    </i>
  </rowItems>
  <colItems count="1">
    <i/>
  </colItems>
  <dataFields count="1">
    <dataField name="Cuenta de 8._x0009_Le ha servido su resumen curricular para conseguir empleo" fld="7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16.xml><?xml version="1.0" encoding="utf-8"?>
<pivotTableDefinition xmlns="http://schemas.openxmlformats.org/spreadsheetml/2006/main" name="TablaDinámica51" cacheId="7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3:B5" firstHeaderRow="1" firstDataRow="1" firstDataCol="1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8"/>
  </rowFields>
  <rowItems count="2">
    <i>
      <x/>
    </i>
    <i>
      <x v="1"/>
    </i>
  </rowItems>
  <colItems count="1">
    <i/>
  </colItems>
  <dataFields count="1">
    <dataField name="Cuenta de 9._x0009_Esta registrado en algún sitio web de empleos nacionales " fld="8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17.xml><?xml version="1.0" encoding="utf-8"?>
<pivotTableDefinition xmlns="http://schemas.openxmlformats.org/spreadsheetml/2006/main" name="TablaDinámica56" cacheId="8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3:B9" firstHeaderRow="1" firstDataRow="1" firstDataCol="1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6">
        <item x="0"/>
        <item x="3"/>
        <item x="4"/>
        <item x="1"/>
        <item x="2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9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dataFields count="1">
    <dataField name="Cuenta de 10._x0009_Es usuario de alguno de los siguientes sitios de empleos" fld="9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aDinámica7" cacheId="7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42:B44" firstHeaderRow="1" firstDataRow="1" firstDataCol="1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8"/>
  </rowFields>
  <rowItems count="2">
    <i>
      <x/>
    </i>
    <i>
      <x v="1"/>
    </i>
  </rowItems>
  <colItems count="1">
    <i/>
  </colItems>
  <dataFields count="1">
    <dataField name="Cuenta de 9._x0009_Esta registrado en algún sitio web de empleos nacionales " fld="8" subtotal="count" baseField="0" baseItem="0"/>
  </dataFields>
  <formats count="24">
    <format dxfId="209">
      <pivotArea type="all" dataOnly="0" outline="0" fieldPosition="0"/>
    </format>
    <format dxfId="208">
      <pivotArea outline="0" collapsedLevelsAreSubtotals="1" fieldPosition="0"/>
    </format>
    <format dxfId="207">
      <pivotArea field="8" type="button" dataOnly="0" labelOnly="1" outline="0" axis="axisRow" fieldPosition="0"/>
    </format>
    <format dxfId="206">
      <pivotArea dataOnly="0" labelOnly="1" outline="0" axis="axisValues" fieldPosition="0"/>
    </format>
    <format dxfId="205">
      <pivotArea dataOnly="0" labelOnly="1" outline="0" fieldPosition="0">
        <references count="1">
          <reference field="8" count="0"/>
        </references>
      </pivotArea>
    </format>
    <format dxfId="204">
      <pivotArea dataOnly="0" labelOnly="1" outline="0" axis="axisValues" fieldPosition="0"/>
    </format>
    <format dxfId="155">
      <pivotArea type="all" dataOnly="0" outline="0" fieldPosition="0"/>
    </format>
    <format dxfId="154">
      <pivotArea outline="0" collapsedLevelsAreSubtotals="1" fieldPosition="0"/>
    </format>
    <format dxfId="153">
      <pivotArea field="8" type="button" dataOnly="0" labelOnly="1" outline="0" axis="axisRow" fieldPosition="0"/>
    </format>
    <format dxfId="152">
      <pivotArea dataOnly="0" labelOnly="1" outline="0" axis="axisValues" fieldPosition="0"/>
    </format>
    <format dxfId="151">
      <pivotArea dataOnly="0" labelOnly="1" outline="0" fieldPosition="0">
        <references count="1">
          <reference field="8" count="0"/>
        </references>
      </pivotArea>
    </format>
    <format dxfId="150">
      <pivotArea dataOnly="0" labelOnly="1" outline="0" axis="axisValues" fieldPosition="0"/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field="8" type="button" dataOnly="0" labelOnly="1" outline="0" axis="axisRow" fieldPosition="0"/>
    </format>
    <format dxfId="98">
      <pivotArea dataOnly="0" labelOnly="1" outline="0" axis="axisValues" fieldPosition="0"/>
    </format>
    <format dxfId="97">
      <pivotArea dataOnly="0" labelOnly="1" outline="0" fieldPosition="0">
        <references count="1">
          <reference field="8" count="0"/>
        </references>
      </pivotArea>
    </format>
    <format dxfId="96">
      <pivotArea dataOnly="0" labelOnly="1" outline="0" axis="axisValues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field="8" type="button" dataOnly="0" labelOnly="1" outline="0" axis="axisRow" fieldPosition="0"/>
    </format>
    <format dxfId="44">
      <pivotArea dataOnly="0" labelOnly="1" outline="0" axis="axisValues" fieldPosition="0"/>
    </format>
    <format dxfId="43">
      <pivotArea dataOnly="0" labelOnly="1" outline="0" fieldPosition="0">
        <references count="1">
          <reference field="8" count="0"/>
        </references>
      </pivotArea>
    </format>
    <format dxfId="42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TablaDinámica6" cacheId="6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38:B40" firstHeaderRow="1" firstDataRow="1" firstDataCol="1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7"/>
  </rowFields>
  <rowItems count="2">
    <i>
      <x/>
    </i>
    <i>
      <x v="1"/>
    </i>
  </rowItems>
  <colItems count="1">
    <i/>
  </colItems>
  <dataFields count="1">
    <dataField name="Cuenta de 8._x0009_Le ha servido su resumen curricular para conseguir empleo" fld="7" subtotal="count" baseField="0" baseItem="0"/>
  </dataFields>
  <formats count="24">
    <format dxfId="203">
      <pivotArea type="all" dataOnly="0" outline="0" fieldPosition="0"/>
    </format>
    <format dxfId="202">
      <pivotArea outline="0" collapsedLevelsAreSubtotals="1" fieldPosition="0"/>
    </format>
    <format dxfId="201">
      <pivotArea field="7" type="button" dataOnly="0" labelOnly="1" outline="0" axis="axisRow" fieldPosition="0"/>
    </format>
    <format dxfId="200">
      <pivotArea dataOnly="0" labelOnly="1" outline="0" axis="axisValues" fieldPosition="0"/>
    </format>
    <format dxfId="199">
      <pivotArea dataOnly="0" labelOnly="1" outline="0" fieldPosition="0">
        <references count="1">
          <reference field="7" count="0"/>
        </references>
      </pivotArea>
    </format>
    <format dxfId="198">
      <pivotArea dataOnly="0" labelOnly="1" outline="0" axis="axisValues" fieldPosition="0"/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field="7" type="button" dataOnly="0" labelOnly="1" outline="0" axis="axisRow" fieldPosition="0"/>
    </format>
    <format dxfId="146">
      <pivotArea dataOnly="0" labelOnly="1" outline="0" axis="axisValues" fieldPosition="0"/>
    </format>
    <format dxfId="145">
      <pivotArea dataOnly="0" labelOnly="1" outline="0" fieldPosition="0">
        <references count="1">
          <reference field="7" count="0"/>
        </references>
      </pivotArea>
    </format>
    <format dxfId="144">
      <pivotArea dataOnly="0" labelOnly="1" outline="0" axis="axisValues" fieldPosition="0"/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field="7" type="button" dataOnly="0" labelOnly="1" outline="0" axis="axisRow" fieldPosition="0"/>
    </format>
    <format dxfId="92">
      <pivotArea dataOnly="0" labelOnly="1" outline="0" axis="axisValues" fieldPosition="0"/>
    </format>
    <format dxfId="91">
      <pivotArea dataOnly="0" labelOnly="1" outline="0" fieldPosition="0">
        <references count="1">
          <reference field="7" count="0"/>
        </references>
      </pivotArea>
    </format>
    <format dxfId="90">
      <pivotArea dataOnly="0" labelOnly="1" outline="0" axis="axisValues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7" type="button" dataOnly="0" labelOnly="1" outline="0" axis="axisRow" fieldPosition="0"/>
    </format>
    <format dxfId="38">
      <pivotArea dataOnly="0" labelOnly="1" outline="0" axis="axisValues" fieldPosition="0"/>
    </format>
    <format dxfId="37">
      <pivotArea dataOnly="0" labelOnly="1" outline="0" fieldPosition="0">
        <references count="1">
          <reference field="7" count="0"/>
        </references>
      </pivotArea>
    </format>
    <format dxfId="36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4.xml><?xml version="1.0" encoding="utf-8"?>
<pivotTableDefinition xmlns="http://schemas.openxmlformats.org/spreadsheetml/2006/main" name="TablaDinámica5" cacheId="5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30:B36" firstHeaderRow="1" firstDataRow="1" firstDataCol="1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6">
        <item x="5"/>
        <item x="1"/>
        <item x="0"/>
        <item x="2"/>
        <item x="4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6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dataFields count="1">
    <dataField name="Cuenta de 7._x0009_Como construyo su primer resumen curricular? " fld="6" subtotal="count" baseField="0" baseItem="0"/>
  </dataFields>
  <formats count="24">
    <format dxfId="197">
      <pivotArea type="all" dataOnly="0" outline="0" fieldPosition="0"/>
    </format>
    <format dxfId="196">
      <pivotArea outline="0" collapsedLevelsAreSubtotals="1" fieldPosition="0"/>
    </format>
    <format dxfId="195">
      <pivotArea field="6" type="button" dataOnly="0" labelOnly="1" outline="0" axis="axisRow" fieldPosition="0"/>
    </format>
    <format dxfId="194">
      <pivotArea dataOnly="0" labelOnly="1" outline="0" axis="axisValues" fieldPosition="0"/>
    </format>
    <format dxfId="193">
      <pivotArea dataOnly="0" labelOnly="1" outline="0" fieldPosition="0">
        <references count="1">
          <reference field="6" count="0"/>
        </references>
      </pivotArea>
    </format>
    <format dxfId="192">
      <pivotArea dataOnly="0" labelOnly="1" outline="0" axis="axisValues" fieldPosition="0"/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field="6" type="button" dataOnly="0" labelOnly="1" outline="0" axis="axisRow" fieldPosition="0"/>
    </format>
    <format dxfId="140">
      <pivotArea dataOnly="0" labelOnly="1" outline="0" axis="axisValues" fieldPosition="0"/>
    </format>
    <format dxfId="139">
      <pivotArea dataOnly="0" labelOnly="1" outline="0" fieldPosition="0">
        <references count="1">
          <reference field="6" count="0"/>
        </references>
      </pivotArea>
    </format>
    <format dxfId="138">
      <pivotArea dataOnly="0" labelOnly="1" outline="0" axis="axisValues" fieldPosition="0"/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field="6" type="button" dataOnly="0" labelOnly="1" outline="0" axis="axisRow" fieldPosition="0"/>
    </format>
    <format dxfId="86">
      <pivotArea dataOnly="0" labelOnly="1" outline="0" axis="axisValues" fieldPosition="0"/>
    </format>
    <format dxfId="85">
      <pivotArea dataOnly="0" labelOnly="1" outline="0" fieldPosition="0">
        <references count="1">
          <reference field="6" count="0"/>
        </references>
      </pivotArea>
    </format>
    <format dxfId="84">
      <pivotArea dataOnly="0" labelOnly="1" outline="0" axis="axisValues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6" type="button" dataOnly="0" labelOnly="1" outline="0" axis="axisRow" fieldPosition="0"/>
    </format>
    <format dxfId="32">
      <pivotArea dataOnly="0" labelOnly="1" outline="0" axis="axisValues" fieldPosition="0"/>
    </format>
    <format dxfId="31">
      <pivotArea dataOnly="0" labelOnly="1" outline="0" fieldPosition="0">
        <references count="1">
          <reference field="6" count="0"/>
        </references>
      </pivotArea>
    </format>
    <format dxfId="30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5.xml><?xml version="1.0" encoding="utf-8"?>
<pivotTableDefinition xmlns="http://schemas.openxmlformats.org/spreadsheetml/2006/main" name="TablaDinámica4" cacheId="4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19:B21" firstHeaderRow="1" firstDataRow="1" firstDataCol="1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2">
    <i>
      <x/>
    </i>
    <i>
      <x v="1"/>
    </i>
  </rowItems>
  <colItems count="1">
    <i/>
  </colItems>
  <dataFields count="1">
    <dataField name="Cuenta de 5._x0009_¿ Publicó o ha publicado su currículo en internet? " fld="4" subtotal="count" baseField="0" baseItem="0"/>
  </dataFields>
  <formats count="24">
    <format dxfId="191">
      <pivotArea type="all" dataOnly="0" outline="0" fieldPosition="0"/>
    </format>
    <format dxfId="190">
      <pivotArea outline="0" collapsedLevelsAreSubtotals="1" fieldPosition="0"/>
    </format>
    <format dxfId="189">
      <pivotArea field="4" type="button" dataOnly="0" labelOnly="1" outline="0" axis="axisRow" fieldPosition="0"/>
    </format>
    <format dxfId="188">
      <pivotArea dataOnly="0" labelOnly="1" outline="0" axis="axisValues" fieldPosition="0"/>
    </format>
    <format dxfId="187">
      <pivotArea dataOnly="0" labelOnly="1" outline="0" fieldPosition="0">
        <references count="1">
          <reference field="4" count="0"/>
        </references>
      </pivotArea>
    </format>
    <format dxfId="186">
      <pivotArea dataOnly="0" labelOnly="1" outline="0" axis="axisValues" fieldPosition="0"/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field="4" type="button" dataOnly="0" labelOnly="1" outline="0" axis="axisRow" fieldPosition="0"/>
    </format>
    <format dxfId="134">
      <pivotArea dataOnly="0" labelOnly="1" outline="0" axis="axisValues" fieldPosition="0"/>
    </format>
    <format dxfId="133">
      <pivotArea dataOnly="0" labelOnly="1" outline="0" fieldPosition="0">
        <references count="1">
          <reference field="4" count="0"/>
        </references>
      </pivotArea>
    </format>
    <format dxfId="132">
      <pivotArea dataOnly="0" labelOnly="1" outline="0" axis="axisValues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4" type="button" dataOnly="0" labelOnly="1" outline="0" axis="axisRow" fieldPosition="0"/>
    </format>
    <format dxfId="80">
      <pivotArea dataOnly="0" labelOnly="1" outline="0" axis="axisValues" fieldPosition="0"/>
    </format>
    <format dxfId="79">
      <pivotArea dataOnly="0" labelOnly="1" outline="0" fieldPosition="0">
        <references count="1">
          <reference field="4" count="0"/>
        </references>
      </pivotArea>
    </format>
    <format dxfId="78">
      <pivotArea dataOnly="0" labelOnly="1" outline="0" axis="axisValues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4" type="button" dataOnly="0" labelOnly="1" outline="0" axis="axisRow" fieldPosition="0"/>
    </format>
    <format dxfId="26">
      <pivotArea dataOnly="0" labelOnly="1" outline="0" axis="axisValues" fieldPosition="0"/>
    </format>
    <format dxfId="25">
      <pivotArea dataOnly="0" labelOnly="1" outline="0" fieldPosition="0">
        <references count="1">
          <reference field="4" count="0"/>
        </references>
      </pivotArea>
    </format>
    <format dxfId="24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6.xml><?xml version="1.0" encoding="utf-8"?>
<pivotTableDefinition xmlns="http://schemas.openxmlformats.org/spreadsheetml/2006/main" name="TablaDinámica3" cacheId="3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15:B17" firstHeaderRow="1" firstDataRow="1" firstDataCol="1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2">
    <i>
      <x/>
    </i>
    <i>
      <x v="1"/>
    </i>
  </rowItems>
  <colItems count="1">
    <i/>
  </colItems>
  <dataFields count="1">
    <dataField name="Cuenta de 4._x0009_¿ Pagaría por el servicio de conseguir empleo o publicar su currículo por internet? " fld="3" subtotal="count" baseField="0" baseItem="0"/>
  </dataFields>
  <formats count="24">
    <format dxfId="185">
      <pivotArea type="all" dataOnly="0" outline="0" fieldPosition="0"/>
    </format>
    <format dxfId="184">
      <pivotArea outline="0" collapsedLevelsAreSubtotals="1" fieldPosition="0"/>
    </format>
    <format dxfId="183">
      <pivotArea field="3" type="button" dataOnly="0" labelOnly="1" outline="0" axis="axisRow" fieldPosition="0"/>
    </format>
    <format dxfId="182">
      <pivotArea dataOnly="0" labelOnly="1" outline="0" axis="axisValues" fieldPosition="0"/>
    </format>
    <format dxfId="181">
      <pivotArea dataOnly="0" labelOnly="1" outline="0" fieldPosition="0">
        <references count="1">
          <reference field="3" count="0"/>
        </references>
      </pivotArea>
    </format>
    <format dxfId="180">
      <pivotArea dataOnly="0" labelOnly="1" outline="0" axis="axisValues" fieldPosition="0"/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field="3" type="button" dataOnly="0" labelOnly="1" outline="0" axis="axisRow" fieldPosition="0"/>
    </format>
    <format dxfId="128">
      <pivotArea dataOnly="0" labelOnly="1" outline="0" axis="axisValues" fieldPosition="0"/>
    </format>
    <format dxfId="127">
      <pivotArea dataOnly="0" labelOnly="1" outline="0" fieldPosition="0">
        <references count="1">
          <reference field="3" count="0"/>
        </references>
      </pivotArea>
    </format>
    <format dxfId="126">
      <pivotArea dataOnly="0" labelOnly="1" outline="0" axis="axisValues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3" type="button" dataOnly="0" labelOnly="1" outline="0" axis="axisRow" fieldPosition="0"/>
    </format>
    <format dxfId="74">
      <pivotArea dataOnly="0" labelOnly="1" outline="0" axis="axisValues" fieldPosition="0"/>
    </format>
    <format dxfId="73">
      <pivotArea dataOnly="0" labelOnly="1" outline="0" fieldPosition="0">
        <references count="1">
          <reference field="3" count="0"/>
        </references>
      </pivotArea>
    </format>
    <format dxfId="72">
      <pivotArea dataOnly="0" labelOnly="1" outline="0" axis="axisValues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3" type="button" dataOnly="0" labelOnly="1" outline="0" axis="axisRow" fieldPosition="0"/>
    </format>
    <format dxfId="20">
      <pivotArea dataOnly="0" labelOnly="1" outline="0" axis="axisValues" fieldPosition="0"/>
    </format>
    <format dxfId="19">
      <pivotArea dataOnly="0" labelOnly="1" outline="0" fieldPosition="0">
        <references count="1">
          <reference field="3" count="0"/>
        </references>
      </pivotArea>
    </format>
    <format dxfId="18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7.xml><?xml version="1.0" encoding="utf-8"?>
<pivotTableDefinition xmlns="http://schemas.openxmlformats.org/spreadsheetml/2006/main" name="TablaDinámica2" cacheId="2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11:B13" firstHeaderRow="1" firstDataRow="1" firstDataCol="1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2">
    <i>
      <x/>
    </i>
    <i>
      <x v="1"/>
    </i>
  </rowItems>
  <colItems count="1">
    <i/>
  </colItems>
  <dataFields count="1">
    <dataField name="Cuenta de 3._x0009_¿ Consiguió o ha conseguido empleo por internet ?" fld="2" subtotal="count" baseField="0" baseItem="0"/>
  </dataFields>
  <formats count="24">
    <format dxfId="179">
      <pivotArea type="all" dataOnly="0" outline="0" fieldPosition="0"/>
    </format>
    <format dxfId="178">
      <pivotArea outline="0" collapsedLevelsAreSubtotals="1" fieldPosition="0"/>
    </format>
    <format dxfId="177">
      <pivotArea field="2" type="button" dataOnly="0" labelOnly="1" outline="0" axis="axisRow" fieldPosition="0"/>
    </format>
    <format dxfId="176">
      <pivotArea dataOnly="0" labelOnly="1" outline="0" axis="axisValues" fieldPosition="0"/>
    </format>
    <format dxfId="175">
      <pivotArea dataOnly="0" labelOnly="1" outline="0" fieldPosition="0">
        <references count="1">
          <reference field="2" count="0"/>
        </references>
      </pivotArea>
    </format>
    <format dxfId="174">
      <pivotArea dataOnly="0" labelOnly="1" outline="0" axis="axisValues" fieldPosition="0"/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field="2" type="button" dataOnly="0" labelOnly="1" outline="0" axis="axisRow" fieldPosition="0"/>
    </format>
    <format dxfId="122">
      <pivotArea dataOnly="0" labelOnly="1" outline="0" axis="axisValues" fieldPosition="0"/>
    </format>
    <format dxfId="121">
      <pivotArea dataOnly="0" labelOnly="1" outline="0" fieldPosition="0">
        <references count="1">
          <reference field="2" count="0"/>
        </references>
      </pivotArea>
    </format>
    <format dxfId="120">
      <pivotArea dataOnly="0" labelOnly="1" outline="0" axis="axisValues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2" type="button" dataOnly="0" labelOnly="1" outline="0" axis="axisRow" fieldPosition="0"/>
    </format>
    <format dxfId="68">
      <pivotArea dataOnly="0" labelOnly="1" outline="0" axis="axisValues" fieldPosition="0"/>
    </format>
    <format dxfId="67">
      <pivotArea dataOnly="0" labelOnly="1" outline="0" fieldPosition="0">
        <references count="1">
          <reference field="2" count="0"/>
        </references>
      </pivotArea>
    </format>
    <format dxfId="66">
      <pivotArea dataOnly="0" labelOnly="1" outline="0" axis="axisValues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2" type="button" dataOnly="0" labelOnly="1" outline="0" axis="axisRow" fieldPosition="0"/>
    </format>
    <format dxfId="14">
      <pivotArea dataOnly="0" labelOnly="1" outline="0" axis="axisValues" fieldPosition="0"/>
    </format>
    <format dxfId="13">
      <pivotArea dataOnly="0" labelOnly="1" outline="0" fieldPosition="0">
        <references count="1">
          <reference field="2" count="0"/>
        </references>
      </pivotArea>
    </format>
    <format dxfId="12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8.xml><?xml version="1.0" encoding="utf-8"?>
<pivotTableDefinition xmlns="http://schemas.openxmlformats.org/spreadsheetml/2006/main" name="TablaDinámica1" cacheId="1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7:B9" firstHeaderRow="1" firstDataRow="1" firstDataCol="1"/>
  <pivotFields count="1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2">
    <i>
      <x/>
    </i>
    <i>
      <x v="1"/>
    </i>
  </rowItems>
  <colItems count="1">
    <i/>
  </colItems>
  <dataFields count="1">
    <dataField name="Cuenta de 2._x0009_¿ Busca o ha buscado empleo por Internet ?" fld="1" subtotal="count" baseField="0" baseItem="0"/>
  </dataFields>
  <formats count="24">
    <format dxfId="173">
      <pivotArea type="all" dataOnly="0" outline="0" fieldPosition="0"/>
    </format>
    <format dxfId="172">
      <pivotArea outline="0" collapsedLevelsAreSubtotals="1" fieldPosition="0"/>
    </format>
    <format dxfId="171">
      <pivotArea field="1" type="button" dataOnly="0" labelOnly="1" outline="0" axis="axisRow" fieldPosition="0"/>
    </format>
    <format dxfId="170">
      <pivotArea dataOnly="0" labelOnly="1" outline="0" axis="axisValues" fieldPosition="0"/>
    </format>
    <format dxfId="169">
      <pivotArea dataOnly="0" labelOnly="1" outline="0" fieldPosition="0">
        <references count="1">
          <reference field="1" count="0"/>
        </references>
      </pivotArea>
    </format>
    <format dxfId="168">
      <pivotArea dataOnly="0" labelOnly="1" outline="0" axis="axisValues" fieldPosition="0"/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field="1" type="button" dataOnly="0" labelOnly="1" outline="0" axis="axisRow" fieldPosition="0"/>
    </format>
    <format dxfId="116">
      <pivotArea dataOnly="0" labelOnly="1" outline="0" axis="axisValues" fieldPosition="0"/>
    </format>
    <format dxfId="115">
      <pivotArea dataOnly="0" labelOnly="1" outline="0" fieldPosition="0">
        <references count="1">
          <reference field="1" count="0"/>
        </references>
      </pivotArea>
    </format>
    <format dxfId="114">
      <pivotArea dataOnly="0" labelOnly="1" outline="0" axis="axisValues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field="1" type="button" dataOnly="0" labelOnly="1" outline="0" axis="axisRow" fieldPosition="0"/>
    </format>
    <format dxfId="62">
      <pivotArea dataOnly="0" labelOnly="1" outline="0" axis="axisValues" fieldPosition="0"/>
    </format>
    <format dxfId="61">
      <pivotArea dataOnly="0" labelOnly="1" outline="0" fieldPosition="0">
        <references count="1">
          <reference field="1" count="0"/>
        </references>
      </pivotArea>
    </format>
    <format dxfId="60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1" type="button" dataOnly="0" labelOnly="1" outline="0" axis="axisRow" fieldPosition="0"/>
    </format>
    <format dxfId="8">
      <pivotArea dataOnly="0" labelOnly="1" outline="0" axis="axisValues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9.xml><?xml version="1.0" encoding="utf-8"?>
<pivotTableDefinition xmlns="http://schemas.openxmlformats.org/spreadsheetml/2006/main" name="TablaDinámica9" cacheId="0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 chartFormat="1">
  <location ref="A3:B5" firstHeaderRow="1" firstDataRow="1" firstDataCol="1"/>
  <pivotFields count="10">
    <pivotField axis="axisRow" dataField="1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/>
    </i>
    <i>
      <x v="1"/>
    </i>
  </rowItems>
  <colItems count="1">
    <i/>
  </colItems>
  <dataFields count="1">
    <dataField name="Cuenta de 1._x0009_¿ Tiene empleo actualmente ?" fld="0" subtotal="count" baseField="0" baseItem="0"/>
  </dataFields>
  <formats count="24">
    <format dxfId="167">
      <pivotArea type="all" dataOnly="0" outline="0" fieldPosition="0"/>
    </format>
    <format dxfId="166">
      <pivotArea outline="0" collapsedLevelsAreSubtotals="1" fieldPosition="0"/>
    </format>
    <format dxfId="165">
      <pivotArea field="0" type="button" dataOnly="0" labelOnly="1" outline="0" axis="axisRow" fieldPosition="0"/>
    </format>
    <format dxfId="164">
      <pivotArea dataOnly="0" labelOnly="1" outline="0" axis="axisValues" fieldPosition="0"/>
    </format>
    <format dxfId="163">
      <pivotArea dataOnly="0" labelOnly="1" outline="0" fieldPosition="0">
        <references count="1">
          <reference field="0" count="0"/>
        </references>
      </pivotArea>
    </format>
    <format dxfId="162">
      <pivotArea dataOnly="0" labelOnly="1" outline="0" axis="axisValues" fieldPosition="0"/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field="0" type="button" dataOnly="0" labelOnly="1" outline="0" axis="axisRow" fieldPosition="0"/>
    </format>
    <format dxfId="110">
      <pivotArea dataOnly="0" labelOnly="1" outline="0" axis="axisValues" fieldPosition="0"/>
    </format>
    <format dxfId="109">
      <pivotArea dataOnly="0" labelOnly="1" outline="0" fieldPosition="0">
        <references count="1">
          <reference field="0" count="0"/>
        </references>
      </pivotArea>
    </format>
    <format dxfId="108">
      <pivotArea dataOnly="0" labelOnly="1" outline="0" axis="axisValues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0" type="button" dataOnly="0" labelOnly="1" outline="0" axis="axisRow" fieldPosition="0"/>
    </format>
    <format dxfId="56">
      <pivotArea dataOnly="0" labelOnly="1" outline="0" axis="axisValues" fieldPosition="0"/>
    </format>
    <format dxfId="55">
      <pivotArea dataOnly="0" labelOnly="1" outline="0" fieldPosition="0">
        <references count="1">
          <reference field="0" count="0"/>
        </references>
      </pivotArea>
    </format>
    <format dxfId="54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queryTables/queryTable1.xml><?xml version="1.0" encoding="utf-8"?>
<queryTable xmlns="http://schemas.openxmlformats.org/spreadsheetml/2006/main" name="forminator-encuesta-200529221104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drawing" Target="../drawings/drawing1.xml"/><Relationship Id="rId5" Type="http://schemas.openxmlformats.org/officeDocument/2006/relationships/pivotTable" Target="../pivotTables/pivotTable5.xml"/><Relationship Id="rId10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1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1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1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52"/>
  <sheetViews>
    <sheetView topLeftCell="A4" zoomScaleNormal="100" workbookViewId="0">
      <selection activeCell="D39" sqref="D39"/>
    </sheetView>
  </sheetViews>
  <sheetFormatPr baseColWidth="10" defaultRowHeight="18.75" x14ac:dyDescent="0.3"/>
  <cols>
    <col min="1" max="1" width="64.42578125" style="19" customWidth="1"/>
    <col min="2" max="2" width="15.85546875" style="19" customWidth="1"/>
    <col min="3" max="16384" width="11.42578125" style="19"/>
  </cols>
  <sheetData>
    <row r="3" spans="1:4" x14ac:dyDescent="0.3">
      <c r="A3" s="18" t="s">
        <v>0</v>
      </c>
      <c r="B3" s="19" t="s">
        <v>24</v>
      </c>
    </row>
    <row r="4" spans="1:4" x14ac:dyDescent="0.3">
      <c r="A4" s="19" t="s">
        <v>11</v>
      </c>
      <c r="B4" s="20">
        <v>23</v>
      </c>
      <c r="D4" s="27">
        <f>GETPIVOTDATA("1.	¿ Tiene empleo actualmente ?",$A$3,"1.	¿ Tiene empleo actualmente ?","no")/66</f>
        <v>0.34848484848484851</v>
      </c>
    </row>
    <row r="5" spans="1:4" x14ac:dyDescent="0.3">
      <c r="A5" s="19" t="s">
        <v>10</v>
      </c>
      <c r="B5" s="20">
        <v>43</v>
      </c>
      <c r="D5" s="27">
        <f>GETPIVOTDATA("1.	¿ Tiene empleo actualmente ?",$A$3,"1.	¿ Tiene empleo actualmente ?","si")/66</f>
        <v>0.65151515151515149</v>
      </c>
    </row>
    <row r="7" spans="1:4" x14ac:dyDescent="0.3">
      <c r="A7" s="18" t="s">
        <v>1</v>
      </c>
      <c r="B7" s="19" t="s">
        <v>25</v>
      </c>
    </row>
    <row r="8" spans="1:4" x14ac:dyDescent="0.3">
      <c r="A8" s="19" t="s">
        <v>11</v>
      </c>
      <c r="B8" s="20">
        <v>23</v>
      </c>
      <c r="D8" s="27">
        <f>GETPIVOTDATA("2.	¿ Busca o ha buscado empleo por Internet ?",$A$7,"2.	¿ Busca o ha buscado empleo por Internet ?","no")/66</f>
        <v>0.34848484848484851</v>
      </c>
    </row>
    <row r="9" spans="1:4" x14ac:dyDescent="0.3">
      <c r="A9" s="19" t="s">
        <v>10</v>
      </c>
      <c r="B9" s="20">
        <v>43</v>
      </c>
      <c r="D9" s="27">
        <f>GETPIVOTDATA("2.	¿ Busca o ha buscado empleo por Internet ?",$A$7,"2.	¿ Busca o ha buscado empleo por Internet ?","si")/66</f>
        <v>0.65151515151515149</v>
      </c>
    </row>
    <row r="11" spans="1:4" x14ac:dyDescent="0.3">
      <c r="A11" s="18" t="s">
        <v>2</v>
      </c>
      <c r="B11" s="19" t="s">
        <v>26</v>
      </c>
    </row>
    <row r="12" spans="1:4" x14ac:dyDescent="0.3">
      <c r="A12" s="19" t="s">
        <v>11</v>
      </c>
      <c r="B12" s="20">
        <v>46</v>
      </c>
      <c r="D12" s="27">
        <f>GETPIVOTDATA("3.	¿ Consiguió o ha conseguido empleo por internet ?",$A$11,"3.	¿ Consiguió o ha conseguido empleo por internet ?","no")/66</f>
        <v>0.69696969696969702</v>
      </c>
    </row>
    <row r="13" spans="1:4" x14ac:dyDescent="0.3">
      <c r="A13" s="19" t="s">
        <v>10</v>
      </c>
      <c r="B13" s="20">
        <v>20</v>
      </c>
      <c r="D13" s="27">
        <f>GETPIVOTDATA("3.	¿ Consiguió o ha conseguido empleo por internet ?",$A$11,"3.	¿ Consiguió o ha conseguido empleo por internet ?","si")/66</f>
        <v>0.30303030303030304</v>
      </c>
    </row>
    <row r="15" spans="1:4" x14ac:dyDescent="0.3">
      <c r="A15" s="18" t="s">
        <v>3</v>
      </c>
      <c r="B15" s="19" t="s">
        <v>27</v>
      </c>
    </row>
    <row r="16" spans="1:4" x14ac:dyDescent="0.3">
      <c r="A16" s="19" t="s">
        <v>11</v>
      </c>
      <c r="B16" s="20">
        <v>35</v>
      </c>
      <c r="D16" s="27">
        <f>GETPIVOTDATA("4.	¿ Pagaría por el servicio de conseguir empleo o publicar su currículo por internet? ",$A$15,"4.	¿ Pagaría por el servicio de conseguir empleo o publicar su currículo por internet? ","no")/66</f>
        <v>0.53030303030303028</v>
      </c>
    </row>
    <row r="17" spans="1:5" x14ac:dyDescent="0.3">
      <c r="A17" s="19" t="s">
        <v>10</v>
      </c>
      <c r="B17" s="20">
        <v>31</v>
      </c>
      <c r="D17" s="27">
        <f>GETPIVOTDATA("4.	¿ Pagaría por el servicio de conseguir empleo o publicar su currículo por internet? ",$A$15,"4.	¿ Pagaría por el servicio de conseguir empleo o publicar su currículo por internet? ","si")/66</f>
        <v>0.46969696969696972</v>
      </c>
    </row>
    <row r="19" spans="1:5" x14ac:dyDescent="0.3">
      <c r="A19" s="18" t="s">
        <v>4</v>
      </c>
      <c r="B19" s="19" t="s">
        <v>28</v>
      </c>
    </row>
    <row r="20" spans="1:5" x14ac:dyDescent="0.3">
      <c r="A20" s="19" t="s">
        <v>11</v>
      </c>
      <c r="B20" s="20">
        <v>24</v>
      </c>
      <c r="D20" s="27">
        <f>GETPIVOTDATA("5.	¿ Publicó o ha publicado su currículo en internet? ",$A$19,"5.	¿ Publicó o ha publicado su currículo en internet? ","no")/66</f>
        <v>0.36363636363636365</v>
      </c>
    </row>
    <row r="21" spans="1:5" x14ac:dyDescent="0.3">
      <c r="A21" s="19" t="s">
        <v>10</v>
      </c>
      <c r="B21" s="20">
        <v>42</v>
      </c>
      <c r="D21" s="27">
        <f>GETPIVOTDATA("5.	¿ Publicó o ha publicado su currículo en internet? ",$A$19,"5.	¿ Publicó o ha publicado su currículo en internet? ","si")/66</f>
        <v>0.63636363636363635</v>
      </c>
    </row>
    <row r="23" spans="1:5" x14ac:dyDescent="0.3">
      <c r="A23" s="21" t="s">
        <v>36</v>
      </c>
      <c r="B23" s="21"/>
      <c r="C23" s="21"/>
      <c r="D23" s="21"/>
      <c r="E23" s="21"/>
    </row>
    <row r="24" spans="1:5" x14ac:dyDescent="0.3">
      <c r="A24" s="22" t="s">
        <v>33</v>
      </c>
      <c r="B24" s="22">
        <v>15</v>
      </c>
      <c r="C24" s="22" t="s">
        <v>34</v>
      </c>
      <c r="D24" s="22">
        <v>20</v>
      </c>
      <c r="E24" s="23">
        <v>37</v>
      </c>
    </row>
    <row r="25" spans="1:5" x14ac:dyDescent="0.3">
      <c r="A25" s="22" t="s">
        <v>33</v>
      </c>
      <c r="B25" s="22">
        <v>21</v>
      </c>
      <c r="C25" s="22" t="s">
        <v>34</v>
      </c>
      <c r="D25" s="22">
        <v>24</v>
      </c>
      <c r="E25" s="23">
        <v>17</v>
      </c>
    </row>
    <row r="26" spans="1:5" x14ac:dyDescent="0.3">
      <c r="A26" s="22" t="s">
        <v>33</v>
      </c>
      <c r="B26" s="22">
        <v>25</v>
      </c>
      <c r="C26" s="22" t="s">
        <v>34</v>
      </c>
      <c r="D26" s="22">
        <v>28</v>
      </c>
      <c r="E26" s="23">
        <v>10</v>
      </c>
    </row>
    <row r="27" spans="1:5" x14ac:dyDescent="0.3">
      <c r="A27" s="22" t="s">
        <v>35</v>
      </c>
      <c r="B27" s="22">
        <v>28</v>
      </c>
      <c r="C27" s="23"/>
      <c r="D27" s="23"/>
      <c r="E27" s="23">
        <v>2</v>
      </c>
    </row>
    <row r="28" spans="1:5" x14ac:dyDescent="0.3">
      <c r="A28" s="24" t="s">
        <v>37</v>
      </c>
      <c r="B28" s="25"/>
      <c r="C28" s="25"/>
      <c r="D28" s="26"/>
      <c r="E28" s="23">
        <f>SUM(E24:E27)</f>
        <v>66</v>
      </c>
    </row>
    <row r="30" spans="1:5" x14ac:dyDescent="0.3">
      <c r="A30" s="18" t="s">
        <v>6</v>
      </c>
      <c r="B30" s="19" t="s">
        <v>29</v>
      </c>
    </row>
    <row r="31" spans="1:5" x14ac:dyDescent="0.3">
      <c r="A31" s="19" t="s">
        <v>22</v>
      </c>
      <c r="B31" s="20">
        <v>1</v>
      </c>
      <c r="D31" s="27">
        <f>GETPIVOTDATA("7.	Como construyo su primer resumen curricular? ",A30,"7.	Como construyo su primer resumen curricular? ","blo-hizo-en-un-sitio-web")/$E$28</f>
        <v>1.5151515151515152E-2</v>
      </c>
    </row>
    <row r="32" spans="1:5" x14ac:dyDescent="0.3">
      <c r="A32" s="19" t="s">
        <v>15</v>
      </c>
      <c r="B32" s="20">
        <v>6</v>
      </c>
      <c r="D32" s="27">
        <f>GETPIVOTDATA("7.	Como construyo su primer resumen curricular? ",$A$30,"7.	Como construyo su primer resumen curricular? ","cse-lo-hizo-un-amigo")/66</f>
        <v>9.0909090909090912E-2</v>
      </c>
    </row>
    <row r="33" spans="1:4" x14ac:dyDescent="0.3">
      <c r="A33" s="19" t="s">
        <v>12</v>
      </c>
      <c r="B33" s="20">
        <v>52</v>
      </c>
      <c r="D33" s="27">
        <f>GETPIVOTDATA("7.	Como construyo su primer resumen curricular? ",$A$30,"7.	Como construyo su primer resumen curricular? ","lo-hice-yo-mismo")/66</f>
        <v>0.78787878787878785</v>
      </c>
    </row>
    <row r="34" spans="1:4" x14ac:dyDescent="0.3">
      <c r="A34" s="19" t="s">
        <v>16</v>
      </c>
      <c r="B34" s="20">
        <v>3</v>
      </c>
      <c r="D34" s="27">
        <f>GETPIVOTDATA("7.	Como construyo su primer resumen curricular? ",$A$30,"7.	Como construyo su primer resumen curricular? ","lo-hizo-en-un-sitio-web")/66</f>
        <v>4.5454545454545456E-2</v>
      </c>
    </row>
    <row r="35" spans="1:4" x14ac:dyDescent="0.3">
      <c r="A35" s="19" t="s">
        <v>21</v>
      </c>
      <c r="B35" s="20">
        <v>2</v>
      </c>
      <c r="D35" s="27">
        <f>GETPIVOTDATA("7.	Como construyo su primer resumen curricular? ",$A$30,"7.	Como construyo su primer resumen curricular? ","otro")/66</f>
        <v>3.0303030303030304E-2</v>
      </c>
    </row>
    <row r="36" spans="1:4" x14ac:dyDescent="0.3">
      <c r="A36" s="19" t="s">
        <v>20</v>
      </c>
      <c r="B36" s="20">
        <v>2</v>
      </c>
      <c r="D36" s="27">
        <f>GETPIVOTDATA("7.	Como construyo su primer resumen curricular? ",$A$30,"7.	Como construyo su primer resumen curricular? ","se-lo-hicieron-en-un-cyber-caf")/66</f>
        <v>3.0303030303030304E-2</v>
      </c>
    </row>
    <row r="38" spans="1:4" x14ac:dyDescent="0.3">
      <c r="A38" s="18" t="s">
        <v>7</v>
      </c>
      <c r="B38" s="19" t="s">
        <v>30</v>
      </c>
    </row>
    <row r="39" spans="1:4" x14ac:dyDescent="0.3">
      <c r="A39" s="19" t="s">
        <v>11</v>
      </c>
      <c r="B39" s="20">
        <v>7</v>
      </c>
      <c r="D39" s="27">
        <f>GETPIVOTDATA("8.	Le ha servido su resumen curricular para conseguir empleo",$A$38,"8.	Le ha servido su resumen curricular para conseguir empleo","no")/66</f>
        <v>0.10606060606060606</v>
      </c>
    </row>
    <row r="40" spans="1:4" x14ac:dyDescent="0.3">
      <c r="A40" s="19" t="s">
        <v>10</v>
      </c>
      <c r="B40" s="20">
        <v>59</v>
      </c>
      <c r="D40" s="27">
        <f>GETPIVOTDATA("8.	Le ha servido su resumen curricular para conseguir empleo",$A$38,"8.	Le ha servido su resumen curricular para conseguir empleo","si")/66</f>
        <v>0.89393939393939392</v>
      </c>
    </row>
    <row r="42" spans="1:4" x14ac:dyDescent="0.3">
      <c r="A42" s="18" t="s">
        <v>8</v>
      </c>
      <c r="B42" s="19" t="s">
        <v>31</v>
      </c>
    </row>
    <row r="43" spans="1:4" x14ac:dyDescent="0.3">
      <c r="A43" s="19" t="s">
        <v>11</v>
      </c>
      <c r="B43" s="20">
        <v>34</v>
      </c>
      <c r="D43" s="27">
        <f>GETPIVOTDATA("9.	Esta registrado en algún sitio web de empleos nacionales ",$A$42,"9.	Esta registrado en algún sitio web de empleos nacionales ","no")/66</f>
        <v>0.51515151515151514</v>
      </c>
    </row>
    <row r="44" spans="1:4" x14ac:dyDescent="0.3">
      <c r="A44" s="19" t="s">
        <v>10</v>
      </c>
      <c r="B44" s="20">
        <v>32</v>
      </c>
      <c r="D44" s="27">
        <f>GETPIVOTDATA("9.	Esta registrado en algún sitio web de empleos nacionales ",$A$42,"9.	Esta registrado en algún sitio web de empleos nacionales ","si")/66</f>
        <v>0.48484848484848486</v>
      </c>
    </row>
    <row r="46" spans="1:4" x14ac:dyDescent="0.3">
      <c r="A46" s="18" t="s">
        <v>9</v>
      </c>
      <c r="B46" s="19" t="s">
        <v>32</v>
      </c>
    </row>
    <row r="47" spans="1:4" x14ac:dyDescent="0.3">
      <c r="A47" s="19" t="s">
        <v>13</v>
      </c>
      <c r="B47" s="20">
        <v>19</v>
      </c>
      <c r="D47" s="27">
        <f>GETPIVOTDATA("10.	Es usuario de alguno de los siguientes sitios de empleos",$A$46,"10.	Es usuario de alguno de los siguientes sitios de empleos","bumerancom")/66</f>
        <v>0.2878787878787879</v>
      </c>
    </row>
    <row r="48" spans="1:4" x14ac:dyDescent="0.3">
      <c r="A48" s="19" t="s">
        <v>18</v>
      </c>
      <c r="B48" s="20">
        <v>5</v>
      </c>
      <c r="D48" s="27">
        <f>GETPIVOTDATA("10.	Es usuario de alguno de los siguientes sitios de empleos",$A$46,"10.	Es usuario de alguno de los siguientes sitios de empleos","computrabajocom")/66</f>
        <v>7.575757575757576E-2</v>
      </c>
    </row>
    <row r="49" spans="1:4" x14ac:dyDescent="0.3">
      <c r="A49" s="19" t="s">
        <v>19</v>
      </c>
      <c r="B49" s="20">
        <v>2</v>
      </c>
      <c r="D49" s="27">
        <f>GETPIVOTDATA("10.	Es usuario de alguno de los siguientes sitios de empleos",$A$46,"10.	Es usuario de alguno de los siguientes sitios de empleos","empleatecom")/66</f>
        <v>3.0303030303030304E-2</v>
      </c>
    </row>
    <row r="50" spans="1:4" x14ac:dyDescent="0.3">
      <c r="A50" s="19" t="s">
        <v>14</v>
      </c>
      <c r="B50" s="20">
        <v>19</v>
      </c>
      <c r="D50" s="27">
        <f>GETPIVOTDATA("10.	Es usuario de alguno de los siguientes sitios de empleos",$A$46,"10.	Es usuario de alguno de los siguientes sitios de empleos","linkedincom")/66</f>
        <v>0.2878787878787879</v>
      </c>
    </row>
    <row r="51" spans="1:4" x14ac:dyDescent="0.3">
      <c r="A51" s="19" t="s">
        <v>17</v>
      </c>
      <c r="B51" s="20">
        <v>20</v>
      </c>
      <c r="D51" s="27">
        <f>GETPIVOTDATA("10.	Es usuario de alguno de los siguientes sitios de empleos",$A$46,"10.	Es usuario de alguno de los siguientes sitios de empleos","ninguno")/66</f>
        <v>0.30303030303030304</v>
      </c>
    </row>
    <row r="52" spans="1:4" x14ac:dyDescent="0.3">
      <c r="A52" s="19" t="s">
        <v>23</v>
      </c>
      <c r="B52" s="20">
        <v>1</v>
      </c>
      <c r="D52" s="27">
        <f>GETPIVOTDATA("10.	Es usuario de alguno de los siguientes sitios de empleos",$A$46,"10.	Es usuario de alguno de los siguientes sitios de empleos","no-lo-soy")/66</f>
        <v>1.5151515151515152E-2</v>
      </c>
    </row>
  </sheetData>
  <mergeCells count="2">
    <mergeCell ref="A23:E23"/>
    <mergeCell ref="A28:D28"/>
  </mergeCells>
  <pageMargins left="0.7" right="0.7" top="0.41" bottom="0.55000000000000004" header="0.3" footer="0.3"/>
  <pageSetup scale="76" fitToWidth="0" orientation="portrait" horizontalDpi="0" verticalDpi="0" r:id="rId10"/>
  <rowBreaks count="1" manualBreakCount="1">
    <brk id="22" max="4" man="1"/>
  </rowBreaks>
  <drawing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tabSelected="1" workbookViewId="0">
      <selection activeCell="A3" sqref="A3:B9"/>
    </sheetView>
  </sheetViews>
  <sheetFormatPr baseColWidth="10" defaultRowHeight="15" x14ac:dyDescent="0.25"/>
  <cols>
    <col min="1" max="1" width="57.42578125" bestFit="1" customWidth="1"/>
    <col min="2" max="2" width="64.85546875" bestFit="1" customWidth="1"/>
  </cols>
  <sheetData>
    <row r="3" spans="1:2" x14ac:dyDescent="0.25">
      <c r="A3" s="3" t="s">
        <v>9</v>
      </c>
      <c r="B3" t="s">
        <v>32</v>
      </c>
    </row>
    <row r="4" spans="1:2" x14ac:dyDescent="0.25">
      <c r="A4" t="s">
        <v>13</v>
      </c>
      <c r="B4" s="4">
        <v>19</v>
      </c>
    </row>
    <row r="5" spans="1:2" x14ac:dyDescent="0.25">
      <c r="A5" t="s">
        <v>18</v>
      </c>
      <c r="B5" s="4">
        <v>5</v>
      </c>
    </row>
    <row r="6" spans="1:2" x14ac:dyDescent="0.25">
      <c r="A6" t="s">
        <v>19</v>
      </c>
      <c r="B6" s="4">
        <v>2</v>
      </c>
    </row>
    <row r="7" spans="1:2" x14ac:dyDescent="0.25">
      <c r="A7" t="s">
        <v>14</v>
      </c>
      <c r="B7" s="4">
        <v>19</v>
      </c>
    </row>
    <row r="8" spans="1:2" x14ac:dyDescent="0.25">
      <c r="A8" t="s">
        <v>17</v>
      </c>
      <c r="B8" s="4">
        <v>20</v>
      </c>
    </row>
    <row r="9" spans="1:2" x14ac:dyDescent="0.25">
      <c r="A9" t="s">
        <v>23</v>
      </c>
      <c r="B9" s="4">
        <v>1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F1" sqref="F1:F1048576"/>
    </sheetView>
  </sheetViews>
  <sheetFormatPr baseColWidth="10" defaultRowHeight="15" x14ac:dyDescent="0.25"/>
  <cols>
    <col min="1" max="6" width="15.7109375" customWidth="1"/>
    <col min="7" max="7" width="20.7109375" customWidth="1"/>
    <col min="8" max="9" width="15.7109375" customWidth="1"/>
    <col min="10" max="10" width="20.7109375" customWidth="1"/>
  </cols>
  <sheetData>
    <row r="1" spans="1:10" s="1" customFormat="1" ht="10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t="s">
        <v>10</v>
      </c>
      <c r="B2" t="s">
        <v>10</v>
      </c>
      <c r="C2" t="s">
        <v>10</v>
      </c>
      <c r="D2" t="s">
        <v>11</v>
      </c>
      <c r="E2" t="s">
        <v>10</v>
      </c>
      <c r="F2">
        <v>25</v>
      </c>
      <c r="G2" t="s">
        <v>12</v>
      </c>
      <c r="H2" t="s">
        <v>10</v>
      </c>
      <c r="I2" t="s">
        <v>10</v>
      </c>
      <c r="J2" t="s">
        <v>13</v>
      </c>
    </row>
    <row r="3" spans="1:10" x14ac:dyDescent="0.25">
      <c r="A3" t="s">
        <v>10</v>
      </c>
      <c r="B3" t="s">
        <v>10</v>
      </c>
      <c r="C3" t="s">
        <v>10</v>
      </c>
      <c r="D3" t="s">
        <v>10</v>
      </c>
      <c r="E3" t="s">
        <v>10</v>
      </c>
      <c r="F3">
        <v>25</v>
      </c>
      <c r="G3" t="s">
        <v>12</v>
      </c>
      <c r="H3" t="s">
        <v>10</v>
      </c>
      <c r="I3" t="s">
        <v>10</v>
      </c>
      <c r="J3" t="s">
        <v>13</v>
      </c>
    </row>
    <row r="4" spans="1:10" x14ac:dyDescent="0.25">
      <c r="A4" t="s">
        <v>10</v>
      </c>
      <c r="B4" t="s">
        <v>10</v>
      </c>
      <c r="C4" t="s">
        <v>11</v>
      </c>
      <c r="D4" t="s">
        <v>11</v>
      </c>
      <c r="E4" t="s">
        <v>10</v>
      </c>
      <c r="F4">
        <v>18</v>
      </c>
      <c r="G4" t="s">
        <v>12</v>
      </c>
      <c r="H4" t="s">
        <v>10</v>
      </c>
      <c r="I4" t="s">
        <v>10</v>
      </c>
      <c r="J4" t="s">
        <v>14</v>
      </c>
    </row>
    <row r="5" spans="1:10" x14ac:dyDescent="0.25">
      <c r="A5" t="s">
        <v>11</v>
      </c>
      <c r="B5" t="s">
        <v>10</v>
      </c>
      <c r="C5" t="s">
        <v>11</v>
      </c>
      <c r="D5" t="s">
        <v>11</v>
      </c>
      <c r="E5" t="s">
        <v>10</v>
      </c>
      <c r="F5">
        <v>20</v>
      </c>
      <c r="G5" t="s">
        <v>12</v>
      </c>
      <c r="H5" t="s">
        <v>11</v>
      </c>
      <c r="I5" t="s">
        <v>11</v>
      </c>
      <c r="J5" t="s">
        <v>13</v>
      </c>
    </row>
    <row r="6" spans="1:10" x14ac:dyDescent="0.25">
      <c r="A6" t="s">
        <v>11</v>
      </c>
      <c r="B6" t="s">
        <v>10</v>
      </c>
      <c r="C6" t="s">
        <v>11</v>
      </c>
      <c r="D6" t="s">
        <v>11</v>
      </c>
      <c r="E6" t="s">
        <v>10</v>
      </c>
      <c r="F6">
        <v>23</v>
      </c>
      <c r="G6" t="s">
        <v>12</v>
      </c>
      <c r="H6" t="s">
        <v>10</v>
      </c>
      <c r="I6" t="s">
        <v>10</v>
      </c>
      <c r="J6" t="s">
        <v>14</v>
      </c>
    </row>
    <row r="7" spans="1:10" x14ac:dyDescent="0.25">
      <c r="A7" t="s">
        <v>11</v>
      </c>
      <c r="B7" t="s">
        <v>10</v>
      </c>
      <c r="C7" t="s">
        <v>11</v>
      </c>
      <c r="D7" t="s">
        <v>11</v>
      </c>
      <c r="E7" t="s">
        <v>11</v>
      </c>
      <c r="F7">
        <v>19</v>
      </c>
      <c r="G7" t="s">
        <v>15</v>
      </c>
      <c r="H7" t="s">
        <v>10</v>
      </c>
      <c r="I7" t="s">
        <v>10</v>
      </c>
      <c r="J7" t="s">
        <v>13</v>
      </c>
    </row>
    <row r="8" spans="1:10" x14ac:dyDescent="0.25">
      <c r="A8" t="s">
        <v>11</v>
      </c>
      <c r="B8" t="s">
        <v>11</v>
      </c>
      <c r="C8" t="s">
        <v>11</v>
      </c>
      <c r="D8" t="s">
        <v>11</v>
      </c>
      <c r="E8" t="s">
        <v>11</v>
      </c>
      <c r="F8">
        <v>17</v>
      </c>
      <c r="G8" t="s">
        <v>16</v>
      </c>
      <c r="H8" t="s">
        <v>10</v>
      </c>
      <c r="I8" t="s">
        <v>11</v>
      </c>
      <c r="J8" t="s">
        <v>17</v>
      </c>
    </row>
    <row r="9" spans="1:10" x14ac:dyDescent="0.25">
      <c r="A9" t="s">
        <v>11</v>
      </c>
      <c r="B9" t="s">
        <v>10</v>
      </c>
      <c r="C9" t="s">
        <v>10</v>
      </c>
      <c r="D9" t="s">
        <v>11</v>
      </c>
      <c r="E9" t="s">
        <v>10</v>
      </c>
      <c r="F9">
        <v>15</v>
      </c>
      <c r="G9" t="s">
        <v>12</v>
      </c>
      <c r="H9" t="s">
        <v>10</v>
      </c>
      <c r="I9" t="s">
        <v>10</v>
      </c>
      <c r="J9" t="s">
        <v>18</v>
      </c>
    </row>
    <row r="10" spans="1:10" x14ac:dyDescent="0.25">
      <c r="A10" t="s">
        <v>11</v>
      </c>
      <c r="B10" t="s">
        <v>11</v>
      </c>
      <c r="C10" t="s">
        <v>11</v>
      </c>
      <c r="D10" t="s">
        <v>11</v>
      </c>
      <c r="E10" t="s">
        <v>11</v>
      </c>
      <c r="F10">
        <v>25</v>
      </c>
      <c r="G10" t="s">
        <v>15</v>
      </c>
      <c r="H10" t="s">
        <v>10</v>
      </c>
      <c r="I10" t="s">
        <v>11</v>
      </c>
      <c r="J10" t="s">
        <v>17</v>
      </c>
    </row>
    <row r="11" spans="1:10" x14ac:dyDescent="0.25">
      <c r="A11" t="s">
        <v>10</v>
      </c>
      <c r="B11" t="s">
        <v>11</v>
      </c>
      <c r="C11" t="s">
        <v>11</v>
      </c>
      <c r="D11" t="s">
        <v>11</v>
      </c>
      <c r="E11" t="s">
        <v>11</v>
      </c>
      <c r="F11">
        <v>0</v>
      </c>
      <c r="G11" t="s">
        <v>12</v>
      </c>
      <c r="H11" t="s">
        <v>11</v>
      </c>
      <c r="I11" t="s">
        <v>11</v>
      </c>
      <c r="J11" t="s">
        <v>17</v>
      </c>
    </row>
    <row r="12" spans="1:10" x14ac:dyDescent="0.25">
      <c r="A12" t="s">
        <v>10</v>
      </c>
      <c r="B12" t="s">
        <v>10</v>
      </c>
      <c r="C12" t="s">
        <v>10</v>
      </c>
      <c r="D12" t="s">
        <v>11</v>
      </c>
      <c r="E12" t="s">
        <v>10</v>
      </c>
      <c r="F12">
        <v>18</v>
      </c>
      <c r="G12" t="s">
        <v>12</v>
      </c>
      <c r="H12" t="s">
        <v>10</v>
      </c>
      <c r="I12" t="s">
        <v>11</v>
      </c>
      <c r="J12" t="s">
        <v>18</v>
      </c>
    </row>
    <row r="13" spans="1:10" x14ac:dyDescent="0.25">
      <c r="A13" t="s">
        <v>10</v>
      </c>
      <c r="B13" t="s">
        <v>10</v>
      </c>
      <c r="C13" t="s">
        <v>11</v>
      </c>
      <c r="D13" t="s">
        <v>10</v>
      </c>
      <c r="E13" t="s">
        <v>10</v>
      </c>
      <c r="F13">
        <v>20</v>
      </c>
      <c r="G13" t="s">
        <v>12</v>
      </c>
      <c r="H13" t="s">
        <v>10</v>
      </c>
      <c r="I13" t="s">
        <v>10</v>
      </c>
      <c r="J13" t="s">
        <v>19</v>
      </c>
    </row>
    <row r="14" spans="1:10" x14ac:dyDescent="0.25">
      <c r="A14" t="s">
        <v>10</v>
      </c>
      <c r="B14" t="s">
        <v>11</v>
      </c>
      <c r="C14" t="s">
        <v>11</v>
      </c>
      <c r="D14" t="s">
        <v>10</v>
      </c>
      <c r="E14" t="s">
        <v>11</v>
      </c>
      <c r="F14">
        <v>26</v>
      </c>
      <c r="G14" t="s">
        <v>12</v>
      </c>
      <c r="H14" t="s">
        <v>10</v>
      </c>
      <c r="I14" t="s">
        <v>11</v>
      </c>
      <c r="J14" t="s">
        <v>17</v>
      </c>
    </row>
    <row r="15" spans="1:10" x14ac:dyDescent="0.25">
      <c r="A15" t="s">
        <v>10</v>
      </c>
      <c r="B15" t="s">
        <v>11</v>
      </c>
      <c r="C15" t="s">
        <v>11</v>
      </c>
      <c r="D15" t="s">
        <v>10</v>
      </c>
      <c r="E15" t="s">
        <v>11</v>
      </c>
      <c r="F15">
        <v>25</v>
      </c>
      <c r="G15" t="s">
        <v>12</v>
      </c>
      <c r="H15" t="s">
        <v>11</v>
      </c>
      <c r="I15" t="s">
        <v>11</v>
      </c>
      <c r="J15" t="s">
        <v>17</v>
      </c>
    </row>
    <row r="16" spans="1:10" x14ac:dyDescent="0.25">
      <c r="A16" t="s">
        <v>11</v>
      </c>
      <c r="B16" t="s">
        <v>11</v>
      </c>
      <c r="C16" t="s">
        <v>11</v>
      </c>
      <c r="D16" t="s">
        <v>11</v>
      </c>
      <c r="E16" t="s">
        <v>11</v>
      </c>
      <c r="F16">
        <v>20</v>
      </c>
      <c r="G16" t="s">
        <v>16</v>
      </c>
      <c r="H16" t="s">
        <v>10</v>
      </c>
      <c r="I16" t="s">
        <v>11</v>
      </c>
      <c r="J16" t="s">
        <v>17</v>
      </c>
    </row>
    <row r="17" spans="1:10" x14ac:dyDescent="0.25">
      <c r="A17" t="s">
        <v>11</v>
      </c>
      <c r="B17" t="s">
        <v>10</v>
      </c>
      <c r="C17" t="s">
        <v>11</v>
      </c>
      <c r="D17" t="s">
        <v>10</v>
      </c>
      <c r="E17" t="s">
        <v>11</v>
      </c>
      <c r="F17">
        <v>21</v>
      </c>
      <c r="G17" t="s">
        <v>12</v>
      </c>
      <c r="H17" t="s">
        <v>10</v>
      </c>
      <c r="I17" t="s">
        <v>11</v>
      </c>
      <c r="J17" t="s">
        <v>17</v>
      </c>
    </row>
    <row r="18" spans="1:10" x14ac:dyDescent="0.25">
      <c r="A18" t="s">
        <v>10</v>
      </c>
      <c r="B18" t="s">
        <v>10</v>
      </c>
      <c r="C18" t="s">
        <v>11</v>
      </c>
      <c r="D18" t="s">
        <v>11</v>
      </c>
      <c r="E18" t="s">
        <v>10</v>
      </c>
      <c r="F18">
        <v>22</v>
      </c>
      <c r="G18" t="s">
        <v>15</v>
      </c>
      <c r="H18" t="s">
        <v>11</v>
      </c>
      <c r="I18" t="s">
        <v>10</v>
      </c>
      <c r="J18" t="s">
        <v>13</v>
      </c>
    </row>
    <row r="19" spans="1:10" x14ac:dyDescent="0.25">
      <c r="A19" t="s">
        <v>10</v>
      </c>
      <c r="B19" t="s">
        <v>10</v>
      </c>
      <c r="C19" t="s">
        <v>10</v>
      </c>
      <c r="D19" t="s">
        <v>10</v>
      </c>
      <c r="E19" t="s">
        <v>10</v>
      </c>
      <c r="F19">
        <v>40</v>
      </c>
      <c r="G19" t="s">
        <v>12</v>
      </c>
      <c r="H19" t="s">
        <v>10</v>
      </c>
      <c r="I19" t="s">
        <v>11</v>
      </c>
      <c r="J19" t="s">
        <v>14</v>
      </c>
    </row>
    <row r="20" spans="1:10" x14ac:dyDescent="0.25">
      <c r="A20" t="s">
        <v>11</v>
      </c>
      <c r="B20" t="s">
        <v>11</v>
      </c>
      <c r="C20" t="s">
        <v>11</v>
      </c>
      <c r="D20" t="s">
        <v>10</v>
      </c>
      <c r="E20" t="s">
        <v>10</v>
      </c>
      <c r="F20">
        <v>18</v>
      </c>
      <c r="G20" t="s">
        <v>12</v>
      </c>
      <c r="H20" t="s">
        <v>10</v>
      </c>
      <c r="I20" t="s">
        <v>11</v>
      </c>
      <c r="J20" t="s">
        <v>17</v>
      </c>
    </row>
    <row r="21" spans="1:10" x14ac:dyDescent="0.25">
      <c r="A21" t="s">
        <v>10</v>
      </c>
      <c r="B21" t="s">
        <v>10</v>
      </c>
      <c r="C21" t="s">
        <v>10</v>
      </c>
      <c r="D21" t="s">
        <v>10</v>
      </c>
      <c r="E21" t="s">
        <v>10</v>
      </c>
      <c r="F21">
        <v>18</v>
      </c>
      <c r="G21" t="s">
        <v>12</v>
      </c>
      <c r="H21" t="s">
        <v>10</v>
      </c>
      <c r="I21" t="s">
        <v>10</v>
      </c>
      <c r="J21" t="s">
        <v>18</v>
      </c>
    </row>
    <row r="22" spans="1:10" x14ac:dyDescent="0.25">
      <c r="A22" t="s">
        <v>10</v>
      </c>
      <c r="B22" t="s">
        <v>10</v>
      </c>
      <c r="C22" t="s">
        <v>11</v>
      </c>
      <c r="D22" t="s">
        <v>10</v>
      </c>
      <c r="E22" t="s">
        <v>10</v>
      </c>
      <c r="F22">
        <v>23</v>
      </c>
      <c r="G22" t="s">
        <v>12</v>
      </c>
      <c r="H22" t="s">
        <v>10</v>
      </c>
      <c r="I22" t="s">
        <v>10</v>
      </c>
      <c r="J22" t="s">
        <v>19</v>
      </c>
    </row>
    <row r="23" spans="1:10" x14ac:dyDescent="0.25">
      <c r="A23" t="s">
        <v>10</v>
      </c>
      <c r="B23" t="s">
        <v>11</v>
      </c>
      <c r="C23" t="s">
        <v>10</v>
      </c>
      <c r="D23" t="s">
        <v>10</v>
      </c>
      <c r="E23" t="s">
        <v>10</v>
      </c>
      <c r="F23">
        <v>22</v>
      </c>
      <c r="G23" t="s">
        <v>12</v>
      </c>
      <c r="H23" t="s">
        <v>10</v>
      </c>
      <c r="I23" t="s">
        <v>10</v>
      </c>
      <c r="J23" t="s">
        <v>14</v>
      </c>
    </row>
    <row r="24" spans="1:10" x14ac:dyDescent="0.25">
      <c r="A24" t="s">
        <v>10</v>
      </c>
      <c r="B24" t="s">
        <v>10</v>
      </c>
      <c r="C24" t="s">
        <v>11</v>
      </c>
      <c r="D24" t="s">
        <v>10</v>
      </c>
      <c r="E24" t="s">
        <v>10</v>
      </c>
      <c r="F24">
        <v>19</v>
      </c>
      <c r="G24" t="s">
        <v>12</v>
      </c>
      <c r="H24" t="s">
        <v>10</v>
      </c>
      <c r="I24" t="s">
        <v>11</v>
      </c>
      <c r="J24" t="s">
        <v>17</v>
      </c>
    </row>
    <row r="25" spans="1:10" x14ac:dyDescent="0.25">
      <c r="A25" t="s">
        <v>10</v>
      </c>
      <c r="B25" t="s">
        <v>11</v>
      </c>
      <c r="C25" t="s">
        <v>11</v>
      </c>
      <c r="D25" t="s">
        <v>11</v>
      </c>
      <c r="E25" t="s">
        <v>11</v>
      </c>
      <c r="F25">
        <v>18</v>
      </c>
      <c r="G25" t="s">
        <v>12</v>
      </c>
      <c r="H25" t="s">
        <v>10</v>
      </c>
      <c r="I25" t="s">
        <v>11</v>
      </c>
      <c r="J25" t="s">
        <v>17</v>
      </c>
    </row>
    <row r="26" spans="1:10" x14ac:dyDescent="0.25">
      <c r="A26" t="s">
        <v>11</v>
      </c>
      <c r="B26" t="s">
        <v>11</v>
      </c>
      <c r="C26" t="s">
        <v>11</v>
      </c>
      <c r="D26" t="s">
        <v>10</v>
      </c>
      <c r="E26" t="s">
        <v>11</v>
      </c>
      <c r="F26">
        <v>20</v>
      </c>
      <c r="G26" t="s">
        <v>15</v>
      </c>
      <c r="H26" t="s">
        <v>10</v>
      </c>
      <c r="I26" t="s">
        <v>11</v>
      </c>
      <c r="J26" t="s">
        <v>17</v>
      </c>
    </row>
    <row r="27" spans="1:10" x14ac:dyDescent="0.25">
      <c r="A27" t="s">
        <v>10</v>
      </c>
      <c r="B27" t="s">
        <v>11</v>
      </c>
      <c r="C27" t="s">
        <v>10</v>
      </c>
      <c r="D27" t="s">
        <v>11</v>
      </c>
      <c r="E27" t="s">
        <v>10</v>
      </c>
      <c r="F27">
        <v>28</v>
      </c>
      <c r="G27" t="s">
        <v>12</v>
      </c>
      <c r="H27" t="s">
        <v>10</v>
      </c>
      <c r="I27" t="s">
        <v>11</v>
      </c>
      <c r="J27" t="s">
        <v>14</v>
      </c>
    </row>
    <row r="28" spans="1:10" x14ac:dyDescent="0.25">
      <c r="A28" t="s">
        <v>10</v>
      </c>
      <c r="B28" t="s">
        <v>10</v>
      </c>
      <c r="C28" t="s">
        <v>11</v>
      </c>
      <c r="D28" t="s">
        <v>11</v>
      </c>
      <c r="E28" t="s">
        <v>10</v>
      </c>
      <c r="F28">
        <v>25</v>
      </c>
      <c r="G28" t="s">
        <v>12</v>
      </c>
      <c r="H28" t="s">
        <v>10</v>
      </c>
      <c r="I28" t="s">
        <v>10</v>
      </c>
      <c r="J28" t="s">
        <v>14</v>
      </c>
    </row>
    <row r="29" spans="1:10" x14ac:dyDescent="0.25">
      <c r="A29" t="s">
        <v>10</v>
      </c>
      <c r="B29" t="s">
        <v>10</v>
      </c>
      <c r="C29" t="s">
        <v>11</v>
      </c>
      <c r="D29" t="s">
        <v>11</v>
      </c>
      <c r="E29" t="s">
        <v>10</v>
      </c>
      <c r="F29">
        <v>22</v>
      </c>
      <c r="G29" t="s">
        <v>12</v>
      </c>
      <c r="H29" t="s">
        <v>10</v>
      </c>
      <c r="I29" t="s">
        <v>10</v>
      </c>
      <c r="J29" t="s">
        <v>14</v>
      </c>
    </row>
    <row r="30" spans="1:10" x14ac:dyDescent="0.25">
      <c r="A30" t="s">
        <v>11</v>
      </c>
      <c r="B30" t="s">
        <v>11</v>
      </c>
      <c r="C30" t="s">
        <v>11</v>
      </c>
      <c r="D30" t="s">
        <v>11</v>
      </c>
      <c r="E30" t="s">
        <v>11</v>
      </c>
      <c r="F30">
        <v>20</v>
      </c>
      <c r="G30" t="s">
        <v>12</v>
      </c>
      <c r="H30" t="s">
        <v>10</v>
      </c>
      <c r="I30" t="s">
        <v>10</v>
      </c>
      <c r="J30" t="s">
        <v>13</v>
      </c>
    </row>
    <row r="31" spans="1:10" x14ac:dyDescent="0.25">
      <c r="A31" t="s">
        <v>10</v>
      </c>
      <c r="B31" t="s">
        <v>10</v>
      </c>
      <c r="C31" t="s">
        <v>11</v>
      </c>
      <c r="D31" t="s">
        <v>10</v>
      </c>
      <c r="E31" t="s">
        <v>10</v>
      </c>
      <c r="F31">
        <v>22</v>
      </c>
      <c r="G31" t="s">
        <v>12</v>
      </c>
      <c r="H31" t="s">
        <v>10</v>
      </c>
      <c r="I31" t="s">
        <v>11</v>
      </c>
      <c r="J31" t="s">
        <v>14</v>
      </c>
    </row>
    <row r="32" spans="1:10" x14ac:dyDescent="0.25">
      <c r="A32" t="s">
        <v>11</v>
      </c>
      <c r="B32" t="s">
        <v>10</v>
      </c>
      <c r="C32" t="s">
        <v>10</v>
      </c>
      <c r="D32" t="s">
        <v>10</v>
      </c>
      <c r="E32" t="s">
        <v>10</v>
      </c>
      <c r="F32">
        <v>18</v>
      </c>
      <c r="G32" t="s">
        <v>12</v>
      </c>
      <c r="H32" t="s">
        <v>10</v>
      </c>
      <c r="I32" t="s">
        <v>10</v>
      </c>
      <c r="J32" t="s">
        <v>18</v>
      </c>
    </row>
    <row r="33" spans="1:10" x14ac:dyDescent="0.25">
      <c r="A33" t="s">
        <v>10</v>
      </c>
      <c r="B33" t="s">
        <v>10</v>
      </c>
      <c r="C33" t="s">
        <v>11</v>
      </c>
      <c r="D33" t="s">
        <v>11</v>
      </c>
      <c r="E33" t="s">
        <v>10</v>
      </c>
      <c r="F33">
        <v>19</v>
      </c>
      <c r="G33" t="s">
        <v>12</v>
      </c>
      <c r="H33" t="s">
        <v>10</v>
      </c>
      <c r="I33" t="s">
        <v>10</v>
      </c>
      <c r="J33" t="s">
        <v>13</v>
      </c>
    </row>
    <row r="34" spans="1:10" x14ac:dyDescent="0.25">
      <c r="A34" t="s">
        <v>10</v>
      </c>
      <c r="B34" t="s">
        <v>10</v>
      </c>
      <c r="C34" t="s">
        <v>10</v>
      </c>
      <c r="D34" t="s">
        <v>10</v>
      </c>
      <c r="E34" t="s">
        <v>10</v>
      </c>
      <c r="F34">
        <v>21</v>
      </c>
      <c r="G34" t="s">
        <v>12</v>
      </c>
      <c r="H34" t="s">
        <v>10</v>
      </c>
      <c r="I34" t="s">
        <v>11</v>
      </c>
      <c r="J34" t="s">
        <v>14</v>
      </c>
    </row>
    <row r="35" spans="1:10" x14ac:dyDescent="0.25">
      <c r="A35" t="s">
        <v>10</v>
      </c>
      <c r="B35" t="s">
        <v>10</v>
      </c>
      <c r="C35" t="s">
        <v>10</v>
      </c>
      <c r="D35" t="s">
        <v>10</v>
      </c>
      <c r="E35" t="s">
        <v>10</v>
      </c>
      <c r="F35">
        <v>19</v>
      </c>
      <c r="G35" t="s">
        <v>12</v>
      </c>
      <c r="H35" t="s">
        <v>10</v>
      </c>
      <c r="I35" t="s">
        <v>10</v>
      </c>
      <c r="J35" t="s">
        <v>14</v>
      </c>
    </row>
    <row r="36" spans="1:10" x14ac:dyDescent="0.25">
      <c r="A36" t="s">
        <v>10</v>
      </c>
      <c r="B36" t="s">
        <v>11</v>
      </c>
      <c r="C36" t="s">
        <v>11</v>
      </c>
      <c r="D36" t="s">
        <v>11</v>
      </c>
      <c r="E36" t="s">
        <v>11</v>
      </c>
      <c r="F36">
        <v>20</v>
      </c>
      <c r="G36" t="s">
        <v>12</v>
      </c>
      <c r="H36" t="s">
        <v>10</v>
      </c>
      <c r="I36" t="s">
        <v>11</v>
      </c>
      <c r="J36" t="s">
        <v>17</v>
      </c>
    </row>
    <row r="37" spans="1:10" x14ac:dyDescent="0.25">
      <c r="A37" t="s">
        <v>10</v>
      </c>
      <c r="B37" t="s">
        <v>11</v>
      </c>
      <c r="C37" t="s">
        <v>11</v>
      </c>
      <c r="D37" t="s">
        <v>11</v>
      </c>
      <c r="E37" t="s">
        <v>11</v>
      </c>
      <c r="F37">
        <v>20</v>
      </c>
      <c r="G37" t="s">
        <v>12</v>
      </c>
      <c r="H37" t="s">
        <v>10</v>
      </c>
      <c r="I37" t="s">
        <v>11</v>
      </c>
      <c r="J37" t="s">
        <v>13</v>
      </c>
    </row>
    <row r="38" spans="1:10" x14ac:dyDescent="0.25">
      <c r="A38" t="s">
        <v>11</v>
      </c>
      <c r="B38" t="s">
        <v>11</v>
      </c>
      <c r="C38" t="s">
        <v>11</v>
      </c>
      <c r="D38" t="s">
        <v>11</v>
      </c>
      <c r="E38" t="s">
        <v>11</v>
      </c>
      <c r="F38">
        <v>18</v>
      </c>
      <c r="G38" t="s">
        <v>15</v>
      </c>
      <c r="H38" t="s">
        <v>10</v>
      </c>
      <c r="I38" t="s">
        <v>11</v>
      </c>
      <c r="J38" t="s">
        <v>17</v>
      </c>
    </row>
    <row r="39" spans="1:10" x14ac:dyDescent="0.25">
      <c r="A39" t="s">
        <v>11</v>
      </c>
      <c r="B39" t="s">
        <v>11</v>
      </c>
      <c r="C39" t="s">
        <v>11</v>
      </c>
      <c r="D39" t="s">
        <v>11</v>
      </c>
      <c r="E39" t="s">
        <v>11</v>
      </c>
      <c r="F39">
        <v>18</v>
      </c>
      <c r="G39" t="s">
        <v>20</v>
      </c>
      <c r="H39" t="s">
        <v>10</v>
      </c>
      <c r="I39" t="s">
        <v>11</v>
      </c>
      <c r="J39" t="s">
        <v>17</v>
      </c>
    </row>
    <row r="40" spans="1:10" x14ac:dyDescent="0.25">
      <c r="A40" t="s">
        <v>10</v>
      </c>
      <c r="B40" t="s">
        <v>11</v>
      </c>
      <c r="C40" t="s">
        <v>11</v>
      </c>
      <c r="D40" t="s">
        <v>10</v>
      </c>
      <c r="E40" t="s">
        <v>11</v>
      </c>
      <c r="F40">
        <v>17</v>
      </c>
      <c r="G40" t="s">
        <v>12</v>
      </c>
      <c r="H40" t="s">
        <v>10</v>
      </c>
      <c r="I40" t="s">
        <v>11</v>
      </c>
      <c r="J40" t="s">
        <v>17</v>
      </c>
    </row>
    <row r="41" spans="1:10" x14ac:dyDescent="0.25">
      <c r="A41" t="s">
        <v>10</v>
      </c>
      <c r="B41" t="s">
        <v>11</v>
      </c>
      <c r="C41" t="s">
        <v>11</v>
      </c>
      <c r="D41" t="s">
        <v>11</v>
      </c>
      <c r="E41" t="s">
        <v>11</v>
      </c>
      <c r="F41">
        <v>0</v>
      </c>
      <c r="G41" t="s">
        <v>12</v>
      </c>
      <c r="H41" t="s">
        <v>11</v>
      </c>
      <c r="I41" t="s">
        <v>11</v>
      </c>
      <c r="J41" t="s">
        <v>17</v>
      </c>
    </row>
    <row r="42" spans="1:10" x14ac:dyDescent="0.25">
      <c r="A42" t="s">
        <v>10</v>
      </c>
      <c r="B42" t="s">
        <v>11</v>
      </c>
      <c r="C42" t="s">
        <v>11</v>
      </c>
      <c r="D42" t="s">
        <v>10</v>
      </c>
      <c r="E42" t="s">
        <v>11</v>
      </c>
      <c r="F42">
        <v>28</v>
      </c>
      <c r="G42" t="s">
        <v>12</v>
      </c>
      <c r="H42" t="s">
        <v>10</v>
      </c>
      <c r="I42" t="s">
        <v>11</v>
      </c>
      <c r="J42" t="s">
        <v>13</v>
      </c>
    </row>
    <row r="43" spans="1:10" x14ac:dyDescent="0.25">
      <c r="A43" t="s">
        <v>11</v>
      </c>
      <c r="B43" t="s">
        <v>10</v>
      </c>
      <c r="C43" t="s">
        <v>11</v>
      </c>
      <c r="D43" t="s">
        <v>10</v>
      </c>
      <c r="E43" t="s">
        <v>10</v>
      </c>
      <c r="F43">
        <v>20</v>
      </c>
      <c r="G43" t="s">
        <v>12</v>
      </c>
      <c r="H43" t="s">
        <v>11</v>
      </c>
      <c r="I43" t="s">
        <v>10</v>
      </c>
      <c r="J43" t="s">
        <v>14</v>
      </c>
    </row>
    <row r="44" spans="1:10" x14ac:dyDescent="0.25">
      <c r="A44" t="s">
        <v>10</v>
      </c>
      <c r="B44" t="s">
        <v>10</v>
      </c>
      <c r="C44" t="s">
        <v>11</v>
      </c>
      <c r="D44" t="s">
        <v>10</v>
      </c>
      <c r="E44" t="s">
        <v>10</v>
      </c>
      <c r="F44">
        <v>16</v>
      </c>
      <c r="G44" t="s">
        <v>12</v>
      </c>
      <c r="H44" t="s">
        <v>10</v>
      </c>
      <c r="I44" t="s">
        <v>10</v>
      </c>
      <c r="J44" t="s">
        <v>13</v>
      </c>
    </row>
    <row r="45" spans="1:10" x14ac:dyDescent="0.25">
      <c r="A45" t="s">
        <v>10</v>
      </c>
      <c r="B45" t="s">
        <v>11</v>
      </c>
      <c r="C45" t="s">
        <v>11</v>
      </c>
      <c r="D45" t="s">
        <v>11</v>
      </c>
      <c r="E45" t="s">
        <v>11</v>
      </c>
      <c r="F45">
        <v>20</v>
      </c>
      <c r="G45" t="s">
        <v>12</v>
      </c>
      <c r="H45" t="s">
        <v>10</v>
      </c>
      <c r="I45" t="s">
        <v>11</v>
      </c>
      <c r="J45" t="s">
        <v>17</v>
      </c>
    </row>
    <row r="46" spans="1:10" x14ac:dyDescent="0.25">
      <c r="A46" t="s">
        <v>10</v>
      </c>
      <c r="B46" t="s">
        <v>10</v>
      </c>
      <c r="C46" t="s">
        <v>10</v>
      </c>
      <c r="D46" t="s">
        <v>11</v>
      </c>
      <c r="E46" t="s">
        <v>10</v>
      </c>
      <c r="F46">
        <v>21</v>
      </c>
      <c r="G46" t="s">
        <v>12</v>
      </c>
      <c r="H46" t="s">
        <v>10</v>
      </c>
      <c r="I46" t="s">
        <v>10</v>
      </c>
      <c r="J46" t="s">
        <v>13</v>
      </c>
    </row>
    <row r="47" spans="1:10" x14ac:dyDescent="0.25">
      <c r="A47" t="s">
        <v>11</v>
      </c>
      <c r="B47" t="s">
        <v>10</v>
      </c>
      <c r="C47" t="s">
        <v>11</v>
      </c>
      <c r="D47" t="s">
        <v>10</v>
      </c>
      <c r="E47" t="s">
        <v>10</v>
      </c>
      <c r="F47">
        <v>18</v>
      </c>
      <c r="G47" t="s">
        <v>12</v>
      </c>
      <c r="H47" t="s">
        <v>10</v>
      </c>
      <c r="I47" t="s">
        <v>10</v>
      </c>
      <c r="J47" t="s">
        <v>13</v>
      </c>
    </row>
    <row r="48" spans="1:10" x14ac:dyDescent="0.25">
      <c r="A48" t="s">
        <v>10</v>
      </c>
      <c r="B48" t="s">
        <v>10</v>
      </c>
      <c r="C48" t="s">
        <v>10</v>
      </c>
      <c r="D48" t="s">
        <v>10</v>
      </c>
      <c r="E48" t="s">
        <v>10</v>
      </c>
      <c r="F48">
        <v>18</v>
      </c>
      <c r="G48" t="s">
        <v>12</v>
      </c>
      <c r="H48" t="s">
        <v>10</v>
      </c>
      <c r="I48" t="s">
        <v>11</v>
      </c>
      <c r="J48" t="s">
        <v>13</v>
      </c>
    </row>
    <row r="49" spans="1:10" x14ac:dyDescent="0.25">
      <c r="A49" t="s">
        <v>10</v>
      </c>
      <c r="B49" t="s">
        <v>10</v>
      </c>
      <c r="C49" t="s">
        <v>10</v>
      </c>
      <c r="D49" t="s">
        <v>11</v>
      </c>
      <c r="E49" t="s">
        <v>10</v>
      </c>
      <c r="F49">
        <v>16</v>
      </c>
      <c r="G49" t="s">
        <v>12</v>
      </c>
      <c r="H49" t="s">
        <v>10</v>
      </c>
      <c r="I49" t="s">
        <v>10</v>
      </c>
      <c r="J49" t="s">
        <v>13</v>
      </c>
    </row>
    <row r="50" spans="1:10" x14ac:dyDescent="0.25">
      <c r="A50" t="s">
        <v>10</v>
      </c>
      <c r="B50" t="s">
        <v>10</v>
      </c>
      <c r="C50" t="s">
        <v>11</v>
      </c>
      <c r="D50" t="s">
        <v>11</v>
      </c>
      <c r="E50" t="s">
        <v>10</v>
      </c>
      <c r="F50">
        <v>22</v>
      </c>
      <c r="G50" t="s">
        <v>12</v>
      </c>
      <c r="H50" t="s">
        <v>10</v>
      </c>
      <c r="I50" t="s">
        <v>10</v>
      </c>
      <c r="J50" t="s">
        <v>14</v>
      </c>
    </row>
    <row r="51" spans="1:10" x14ac:dyDescent="0.25">
      <c r="A51" t="s">
        <v>10</v>
      </c>
      <c r="B51" t="s">
        <v>11</v>
      </c>
      <c r="C51" t="s">
        <v>11</v>
      </c>
      <c r="D51" t="s">
        <v>11</v>
      </c>
      <c r="E51" t="s">
        <v>10</v>
      </c>
      <c r="F51">
        <v>22</v>
      </c>
      <c r="G51" t="s">
        <v>12</v>
      </c>
      <c r="H51" t="s">
        <v>10</v>
      </c>
      <c r="I51" t="s">
        <v>11</v>
      </c>
      <c r="J51" t="s">
        <v>17</v>
      </c>
    </row>
    <row r="52" spans="1:10" x14ac:dyDescent="0.25">
      <c r="A52" t="s">
        <v>10</v>
      </c>
      <c r="B52" t="s">
        <v>10</v>
      </c>
      <c r="C52" t="s">
        <v>11</v>
      </c>
      <c r="D52" t="s">
        <v>10</v>
      </c>
      <c r="E52" t="s">
        <v>10</v>
      </c>
      <c r="F52">
        <v>25</v>
      </c>
      <c r="G52" t="s">
        <v>12</v>
      </c>
      <c r="H52" t="s">
        <v>10</v>
      </c>
      <c r="I52" t="s">
        <v>10</v>
      </c>
      <c r="J52" t="s">
        <v>14</v>
      </c>
    </row>
    <row r="53" spans="1:10" x14ac:dyDescent="0.25">
      <c r="A53" t="s">
        <v>10</v>
      </c>
      <c r="B53" t="s">
        <v>10</v>
      </c>
      <c r="C53" t="s">
        <v>10</v>
      </c>
      <c r="D53" t="s">
        <v>11</v>
      </c>
      <c r="E53" t="s">
        <v>11</v>
      </c>
      <c r="F53">
        <v>16</v>
      </c>
      <c r="G53" t="s">
        <v>12</v>
      </c>
      <c r="H53" t="s">
        <v>10</v>
      </c>
      <c r="I53" t="s">
        <v>11</v>
      </c>
      <c r="J53" t="s">
        <v>14</v>
      </c>
    </row>
    <row r="54" spans="1:10" x14ac:dyDescent="0.25">
      <c r="A54" t="s">
        <v>11</v>
      </c>
      <c r="B54" t="s">
        <v>10</v>
      </c>
      <c r="C54" t="s">
        <v>11</v>
      </c>
      <c r="D54" t="s">
        <v>11</v>
      </c>
      <c r="E54" t="s">
        <v>10</v>
      </c>
      <c r="F54">
        <v>21</v>
      </c>
      <c r="G54" t="s">
        <v>12</v>
      </c>
      <c r="H54" t="s">
        <v>10</v>
      </c>
      <c r="I54" t="s">
        <v>10</v>
      </c>
      <c r="J54" t="s">
        <v>13</v>
      </c>
    </row>
    <row r="55" spans="1:10" x14ac:dyDescent="0.25">
      <c r="A55" t="s">
        <v>11</v>
      </c>
      <c r="B55" t="s">
        <v>10</v>
      </c>
      <c r="C55" t="s">
        <v>11</v>
      </c>
      <c r="D55" t="s">
        <v>10</v>
      </c>
      <c r="E55" t="s">
        <v>10</v>
      </c>
      <c r="F55">
        <v>24</v>
      </c>
      <c r="G55" t="s">
        <v>20</v>
      </c>
      <c r="H55" t="s">
        <v>10</v>
      </c>
      <c r="I55" t="s">
        <v>11</v>
      </c>
      <c r="J55" t="s">
        <v>13</v>
      </c>
    </row>
    <row r="56" spans="1:10" x14ac:dyDescent="0.25">
      <c r="A56" t="s">
        <v>11</v>
      </c>
      <c r="B56" t="s">
        <v>10</v>
      </c>
      <c r="C56" t="s">
        <v>10</v>
      </c>
      <c r="D56" t="s">
        <v>11</v>
      </c>
      <c r="E56" t="s">
        <v>11</v>
      </c>
      <c r="F56">
        <v>34</v>
      </c>
      <c r="G56" t="s">
        <v>12</v>
      </c>
      <c r="H56" t="s">
        <v>11</v>
      </c>
      <c r="I56" t="s">
        <v>11</v>
      </c>
      <c r="J56" t="s">
        <v>17</v>
      </c>
    </row>
    <row r="57" spans="1:10" x14ac:dyDescent="0.25">
      <c r="A57" t="s">
        <v>10</v>
      </c>
      <c r="B57" t="s">
        <v>10</v>
      </c>
      <c r="C57" t="s">
        <v>10</v>
      </c>
      <c r="D57" t="s">
        <v>11</v>
      </c>
      <c r="E57" t="s">
        <v>10</v>
      </c>
      <c r="F57">
        <v>18</v>
      </c>
      <c r="G57" t="s">
        <v>16</v>
      </c>
      <c r="H57" t="s">
        <v>10</v>
      </c>
      <c r="I57" t="s">
        <v>10</v>
      </c>
      <c r="J57" t="s">
        <v>13</v>
      </c>
    </row>
    <row r="58" spans="1:10" x14ac:dyDescent="0.25">
      <c r="A58" t="s">
        <v>11</v>
      </c>
      <c r="B58" t="s">
        <v>11</v>
      </c>
      <c r="C58" t="s">
        <v>11</v>
      </c>
      <c r="D58" t="s">
        <v>10</v>
      </c>
      <c r="E58" t="s">
        <v>11</v>
      </c>
      <c r="F58">
        <v>18</v>
      </c>
      <c r="G58" t="s">
        <v>15</v>
      </c>
      <c r="H58" t="s">
        <v>10</v>
      </c>
      <c r="I58" t="s">
        <v>11</v>
      </c>
      <c r="J58" t="s">
        <v>17</v>
      </c>
    </row>
    <row r="59" spans="1:10" x14ac:dyDescent="0.25">
      <c r="A59" t="s">
        <v>10</v>
      </c>
      <c r="B59" t="s">
        <v>11</v>
      </c>
      <c r="C59" t="s">
        <v>11</v>
      </c>
      <c r="D59" t="s">
        <v>11</v>
      </c>
      <c r="E59" t="s">
        <v>11</v>
      </c>
      <c r="F59">
        <v>22</v>
      </c>
      <c r="G59" t="s">
        <v>12</v>
      </c>
      <c r="H59" t="s">
        <v>10</v>
      </c>
      <c r="I59" t="s">
        <v>11</v>
      </c>
      <c r="J59" t="s">
        <v>14</v>
      </c>
    </row>
    <row r="60" spans="1:10" x14ac:dyDescent="0.25">
      <c r="A60" t="s">
        <v>11</v>
      </c>
      <c r="B60" t="s">
        <v>10</v>
      </c>
      <c r="C60" t="s">
        <v>11</v>
      </c>
      <c r="D60" t="s">
        <v>10</v>
      </c>
      <c r="E60" t="s">
        <v>11</v>
      </c>
      <c r="F60">
        <v>18</v>
      </c>
      <c r="G60" t="s">
        <v>12</v>
      </c>
      <c r="H60" t="s">
        <v>10</v>
      </c>
      <c r="I60" t="s">
        <v>11</v>
      </c>
      <c r="J60" t="s">
        <v>14</v>
      </c>
    </row>
    <row r="61" spans="1:10" x14ac:dyDescent="0.25">
      <c r="A61" t="s">
        <v>10</v>
      </c>
      <c r="B61" t="s">
        <v>10</v>
      </c>
      <c r="C61" t="s">
        <v>10</v>
      </c>
      <c r="D61" t="s">
        <v>10</v>
      </c>
      <c r="E61" t="s">
        <v>10</v>
      </c>
      <c r="F61">
        <v>19</v>
      </c>
      <c r="G61" t="s">
        <v>21</v>
      </c>
      <c r="H61" t="s">
        <v>10</v>
      </c>
      <c r="I61" t="s">
        <v>10</v>
      </c>
      <c r="J61" t="s">
        <v>13</v>
      </c>
    </row>
    <row r="62" spans="1:10" x14ac:dyDescent="0.25">
      <c r="A62" t="s">
        <v>10</v>
      </c>
      <c r="B62" t="s">
        <v>10</v>
      </c>
      <c r="C62" t="s">
        <v>10</v>
      </c>
      <c r="D62" t="s">
        <v>11</v>
      </c>
      <c r="E62" t="s">
        <v>10</v>
      </c>
      <c r="F62">
        <v>23</v>
      </c>
      <c r="G62" t="s">
        <v>12</v>
      </c>
      <c r="H62" t="s">
        <v>10</v>
      </c>
      <c r="I62" t="s">
        <v>10</v>
      </c>
      <c r="J62" t="s">
        <v>14</v>
      </c>
    </row>
    <row r="63" spans="1:10" x14ac:dyDescent="0.25">
      <c r="A63" t="s">
        <v>10</v>
      </c>
      <c r="B63" t="s">
        <v>10</v>
      </c>
      <c r="C63" t="s">
        <v>10</v>
      </c>
      <c r="D63" t="s">
        <v>10</v>
      </c>
      <c r="E63" t="s">
        <v>10</v>
      </c>
      <c r="F63">
        <v>24</v>
      </c>
      <c r="G63" t="s">
        <v>12</v>
      </c>
      <c r="H63" t="s">
        <v>10</v>
      </c>
      <c r="I63" t="s">
        <v>10</v>
      </c>
      <c r="J63" t="s">
        <v>18</v>
      </c>
    </row>
    <row r="64" spans="1:10" x14ac:dyDescent="0.25">
      <c r="A64" t="s">
        <v>10</v>
      </c>
      <c r="B64" t="s">
        <v>10</v>
      </c>
      <c r="C64" t="s">
        <v>11</v>
      </c>
      <c r="D64" t="s">
        <v>11</v>
      </c>
      <c r="E64" t="s">
        <v>10</v>
      </c>
      <c r="F64">
        <v>22</v>
      </c>
      <c r="G64" t="s">
        <v>12</v>
      </c>
      <c r="H64" t="s">
        <v>10</v>
      </c>
      <c r="I64" t="s">
        <v>10</v>
      </c>
      <c r="J64" t="s">
        <v>13</v>
      </c>
    </row>
    <row r="65" spans="1:10" x14ac:dyDescent="0.25">
      <c r="A65" t="s">
        <v>11</v>
      </c>
      <c r="B65" t="s">
        <v>10</v>
      </c>
      <c r="C65" t="s">
        <v>11</v>
      </c>
      <c r="D65" t="s">
        <v>10</v>
      </c>
      <c r="E65" t="s">
        <v>10</v>
      </c>
      <c r="F65">
        <v>18</v>
      </c>
      <c r="G65" t="s">
        <v>12</v>
      </c>
      <c r="H65" t="s">
        <v>10</v>
      </c>
      <c r="I65" t="s">
        <v>10</v>
      </c>
      <c r="J65" t="s">
        <v>14</v>
      </c>
    </row>
    <row r="66" spans="1:10" x14ac:dyDescent="0.25">
      <c r="A66" t="s">
        <v>11</v>
      </c>
      <c r="B66" t="s">
        <v>10</v>
      </c>
      <c r="C66" t="s">
        <v>11</v>
      </c>
      <c r="D66" t="s">
        <v>10</v>
      </c>
      <c r="E66" t="s">
        <v>10</v>
      </c>
      <c r="F66">
        <v>18</v>
      </c>
      <c r="G66" t="s">
        <v>21</v>
      </c>
      <c r="H66" t="s">
        <v>10</v>
      </c>
      <c r="I66" t="s">
        <v>10</v>
      </c>
      <c r="J66" t="s">
        <v>14</v>
      </c>
    </row>
    <row r="67" spans="1:10" x14ac:dyDescent="0.25">
      <c r="A67" t="s">
        <v>10</v>
      </c>
      <c r="B67" t="s">
        <v>10</v>
      </c>
      <c r="C67" t="s">
        <v>11</v>
      </c>
      <c r="D67" t="s">
        <v>10</v>
      </c>
      <c r="E67" t="s">
        <v>10</v>
      </c>
      <c r="F67">
        <v>25</v>
      </c>
      <c r="G67" t="s">
        <v>22</v>
      </c>
      <c r="H67" t="s">
        <v>10</v>
      </c>
      <c r="I67" t="s">
        <v>11</v>
      </c>
      <c r="J67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B22" sqref="B22"/>
    </sheetView>
  </sheetViews>
  <sheetFormatPr baseColWidth="10" defaultRowHeight="15" x14ac:dyDescent="0.25"/>
  <cols>
    <col min="1" max="1" width="43.7109375" bestFit="1" customWidth="1"/>
    <col min="2" max="2" width="51.140625" bestFit="1" customWidth="1"/>
  </cols>
  <sheetData>
    <row r="3" spans="1:2" x14ac:dyDescent="0.25">
      <c r="A3" s="3" t="s">
        <v>1</v>
      </c>
      <c r="B3" t="s">
        <v>25</v>
      </c>
    </row>
    <row r="4" spans="1:2" x14ac:dyDescent="0.25">
      <c r="A4" t="s">
        <v>11</v>
      </c>
      <c r="B4" s="4">
        <v>23</v>
      </c>
    </row>
    <row r="5" spans="1:2" x14ac:dyDescent="0.25">
      <c r="A5" t="s">
        <v>10</v>
      </c>
      <c r="B5" s="4">
        <v>43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A3" sqref="A3:B5"/>
    </sheetView>
  </sheetViews>
  <sheetFormatPr baseColWidth="10" defaultRowHeight="15" x14ac:dyDescent="0.25"/>
  <cols>
    <col min="1" max="1" width="50.5703125" bestFit="1" customWidth="1"/>
    <col min="2" max="2" width="58" bestFit="1" customWidth="1"/>
  </cols>
  <sheetData>
    <row r="3" spans="1:2" x14ac:dyDescent="0.25">
      <c r="A3" s="3" t="s">
        <v>2</v>
      </c>
      <c r="B3" t="s">
        <v>26</v>
      </c>
    </row>
    <row r="4" spans="1:2" x14ac:dyDescent="0.25">
      <c r="A4" t="s">
        <v>11</v>
      </c>
      <c r="B4" s="4">
        <v>46</v>
      </c>
    </row>
    <row r="5" spans="1:2" x14ac:dyDescent="0.25">
      <c r="A5" t="s">
        <v>10</v>
      </c>
      <c r="B5" s="4">
        <v>20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A3" sqref="A3:B5"/>
    </sheetView>
  </sheetViews>
  <sheetFormatPr baseColWidth="10" defaultRowHeight="15" x14ac:dyDescent="0.25"/>
  <cols>
    <col min="1" max="1" width="78.5703125" bestFit="1" customWidth="1"/>
    <col min="2" max="2" width="86" bestFit="1" customWidth="1"/>
  </cols>
  <sheetData>
    <row r="3" spans="1:2" x14ac:dyDescent="0.25">
      <c r="A3" s="3" t="s">
        <v>3</v>
      </c>
      <c r="B3" t="s">
        <v>27</v>
      </c>
    </row>
    <row r="4" spans="1:2" x14ac:dyDescent="0.25">
      <c r="A4" t="s">
        <v>11</v>
      </c>
      <c r="B4" s="4">
        <v>35</v>
      </c>
    </row>
    <row r="5" spans="1:2" x14ac:dyDescent="0.25">
      <c r="A5" t="s">
        <v>10</v>
      </c>
      <c r="B5" s="4">
        <v>31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A3" sqref="A3:B5"/>
    </sheetView>
  </sheetViews>
  <sheetFormatPr baseColWidth="10" defaultRowHeight="15" x14ac:dyDescent="0.25"/>
  <cols>
    <col min="1" max="1" width="49.5703125" bestFit="1" customWidth="1"/>
    <col min="2" max="2" width="56.85546875" bestFit="1" customWidth="1"/>
  </cols>
  <sheetData>
    <row r="3" spans="1:2" x14ac:dyDescent="0.25">
      <c r="A3" s="3" t="s">
        <v>4</v>
      </c>
      <c r="B3" t="s">
        <v>28</v>
      </c>
    </row>
    <row r="4" spans="1:2" x14ac:dyDescent="0.25">
      <c r="A4" t="s">
        <v>11</v>
      </c>
      <c r="B4" s="4">
        <v>24</v>
      </c>
    </row>
    <row r="5" spans="1:2" x14ac:dyDescent="0.25">
      <c r="A5" t="s">
        <v>10</v>
      </c>
      <c r="B5" s="4">
        <v>42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68"/>
  <sheetViews>
    <sheetView workbookViewId="0">
      <selection activeCell="M2" sqref="M2:M5"/>
    </sheetView>
  </sheetViews>
  <sheetFormatPr baseColWidth="10" defaultRowHeight="15" x14ac:dyDescent="0.25"/>
  <cols>
    <col min="6" max="6" width="35" customWidth="1"/>
    <col min="9" max="13" width="10.140625" customWidth="1"/>
  </cols>
  <sheetData>
    <row r="1" spans="6:13" ht="30" x14ac:dyDescent="0.25">
      <c r="F1" s="2" t="s">
        <v>5</v>
      </c>
      <c r="I1" s="12" t="s">
        <v>36</v>
      </c>
      <c r="J1" s="12"/>
      <c r="K1" s="12"/>
      <c r="L1" s="12"/>
      <c r="M1" s="12"/>
    </row>
    <row r="2" spans="6:13" x14ac:dyDescent="0.25">
      <c r="F2" s="11">
        <v>15</v>
      </c>
      <c r="G2" s="5">
        <v>1</v>
      </c>
      <c r="I2" s="13" t="s">
        <v>33</v>
      </c>
      <c r="J2" s="13">
        <v>15</v>
      </c>
      <c r="K2" s="13" t="s">
        <v>34</v>
      </c>
      <c r="L2" s="13">
        <v>20</v>
      </c>
      <c r="M2" s="14">
        <f>SUM(G2:G38)</f>
        <v>37</v>
      </c>
    </row>
    <row r="3" spans="6:13" x14ac:dyDescent="0.25">
      <c r="F3" s="8">
        <v>16</v>
      </c>
      <c r="G3" s="7">
        <v>1</v>
      </c>
      <c r="I3" s="13" t="s">
        <v>33</v>
      </c>
      <c r="J3" s="13">
        <v>21</v>
      </c>
      <c r="K3" s="13" t="s">
        <v>34</v>
      </c>
      <c r="L3" s="13">
        <v>24</v>
      </c>
      <c r="M3" s="14">
        <f>SUM(G39:G55)</f>
        <v>17</v>
      </c>
    </row>
    <row r="4" spans="6:13" x14ac:dyDescent="0.25">
      <c r="F4" s="8">
        <v>16</v>
      </c>
      <c r="G4" s="7">
        <v>1</v>
      </c>
      <c r="I4" s="13" t="s">
        <v>33</v>
      </c>
      <c r="J4" s="13">
        <v>25</v>
      </c>
      <c r="K4" s="13" t="s">
        <v>34</v>
      </c>
      <c r="L4" s="13">
        <v>28</v>
      </c>
      <c r="M4" s="14">
        <f>SUM(G56:G65)</f>
        <v>10</v>
      </c>
    </row>
    <row r="5" spans="6:13" x14ac:dyDescent="0.25">
      <c r="F5" s="8">
        <v>16</v>
      </c>
      <c r="G5" s="7">
        <v>1</v>
      </c>
      <c r="I5" s="13" t="s">
        <v>35</v>
      </c>
      <c r="J5" s="13">
        <v>28</v>
      </c>
      <c r="K5" s="14"/>
      <c r="L5" s="14"/>
      <c r="M5" s="14">
        <f>SUM(G66:G67)</f>
        <v>2</v>
      </c>
    </row>
    <row r="6" spans="6:13" x14ac:dyDescent="0.25">
      <c r="F6" s="8">
        <v>17</v>
      </c>
      <c r="G6" s="7">
        <v>1</v>
      </c>
      <c r="I6" s="15" t="s">
        <v>37</v>
      </c>
      <c r="J6" s="16"/>
      <c r="K6" s="16"/>
      <c r="L6" s="17"/>
      <c r="M6" s="14">
        <f>SUM(M2:M5)</f>
        <v>66</v>
      </c>
    </row>
    <row r="7" spans="6:13" x14ac:dyDescent="0.25">
      <c r="F7" s="8">
        <v>17</v>
      </c>
      <c r="G7" s="7">
        <v>1</v>
      </c>
    </row>
    <row r="8" spans="6:13" x14ac:dyDescent="0.25">
      <c r="F8" s="6">
        <v>18</v>
      </c>
      <c r="G8" s="7">
        <v>1</v>
      </c>
    </row>
    <row r="9" spans="6:13" x14ac:dyDescent="0.25">
      <c r="F9" s="6">
        <v>18</v>
      </c>
      <c r="G9" s="7">
        <v>1</v>
      </c>
    </row>
    <row r="10" spans="6:13" x14ac:dyDescent="0.25">
      <c r="F10" s="8">
        <v>18</v>
      </c>
      <c r="G10" s="7">
        <v>1</v>
      </c>
    </row>
    <row r="11" spans="6:13" x14ac:dyDescent="0.25">
      <c r="F11" s="8">
        <v>18</v>
      </c>
      <c r="G11" s="7">
        <v>1</v>
      </c>
    </row>
    <row r="12" spans="6:13" x14ac:dyDescent="0.25">
      <c r="F12" s="8">
        <v>18</v>
      </c>
      <c r="G12" s="7">
        <v>1</v>
      </c>
    </row>
    <row r="13" spans="6:13" x14ac:dyDescent="0.25">
      <c r="F13" s="8">
        <v>18</v>
      </c>
      <c r="G13" s="7">
        <v>1</v>
      </c>
    </row>
    <row r="14" spans="6:13" x14ac:dyDescent="0.25">
      <c r="F14" s="8">
        <v>18</v>
      </c>
      <c r="G14" s="7">
        <v>1</v>
      </c>
    </row>
    <row r="15" spans="6:13" x14ac:dyDescent="0.25">
      <c r="F15" s="8">
        <v>18</v>
      </c>
      <c r="G15" s="7">
        <v>1</v>
      </c>
    </row>
    <row r="16" spans="6:13" x14ac:dyDescent="0.25">
      <c r="F16" s="8">
        <v>18</v>
      </c>
      <c r="G16" s="7">
        <v>1</v>
      </c>
    </row>
    <row r="17" spans="6:7" x14ac:dyDescent="0.25">
      <c r="F17" s="8">
        <v>18</v>
      </c>
      <c r="G17" s="7">
        <v>1</v>
      </c>
    </row>
    <row r="18" spans="6:7" x14ac:dyDescent="0.25">
      <c r="F18" s="8">
        <v>18</v>
      </c>
      <c r="G18" s="7">
        <v>1</v>
      </c>
    </row>
    <row r="19" spans="6:7" x14ac:dyDescent="0.25">
      <c r="F19" s="8">
        <v>18</v>
      </c>
      <c r="G19" s="7">
        <v>1</v>
      </c>
    </row>
    <row r="20" spans="6:7" x14ac:dyDescent="0.25">
      <c r="F20" s="8">
        <v>18</v>
      </c>
      <c r="G20" s="7">
        <v>1</v>
      </c>
    </row>
    <row r="21" spans="6:7" x14ac:dyDescent="0.25">
      <c r="F21" s="8">
        <v>18</v>
      </c>
      <c r="G21" s="7">
        <v>1</v>
      </c>
    </row>
    <row r="22" spans="6:7" x14ac:dyDescent="0.25">
      <c r="F22" s="8">
        <v>18</v>
      </c>
      <c r="G22" s="7">
        <v>1</v>
      </c>
    </row>
    <row r="23" spans="6:7" x14ac:dyDescent="0.25">
      <c r="F23" s="8">
        <v>18</v>
      </c>
      <c r="G23" s="7">
        <v>1</v>
      </c>
    </row>
    <row r="24" spans="6:7" x14ac:dyDescent="0.25">
      <c r="F24" s="8">
        <v>18</v>
      </c>
      <c r="G24" s="7">
        <v>1</v>
      </c>
    </row>
    <row r="25" spans="6:7" x14ac:dyDescent="0.25">
      <c r="F25" s="8">
        <v>19</v>
      </c>
      <c r="G25" s="7">
        <v>1</v>
      </c>
    </row>
    <row r="26" spans="6:7" x14ac:dyDescent="0.25">
      <c r="F26" s="8">
        <v>19</v>
      </c>
      <c r="G26" s="7">
        <v>1</v>
      </c>
    </row>
    <row r="27" spans="6:7" x14ac:dyDescent="0.25">
      <c r="F27" s="8">
        <v>19</v>
      </c>
      <c r="G27" s="7">
        <v>1</v>
      </c>
    </row>
    <row r="28" spans="6:7" x14ac:dyDescent="0.25">
      <c r="F28" s="8">
        <v>19</v>
      </c>
      <c r="G28" s="7">
        <v>1</v>
      </c>
    </row>
    <row r="29" spans="6:7" x14ac:dyDescent="0.25">
      <c r="F29" s="8">
        <v>19</v>
      </c>
      <c r="G29" s="7">
        <v>1</v>
      </c>
    </row>
    <row r="30" spans="6:7" x14ac:dyDescent="0.25">
      <c r="F30" s="8">
        <v>20</v>
      </c>
      <c r="G30" s="7">
        <v>1</v>
      </c>
    </row>
    <row r="31" spans="6:7" x14ac:dyDescent="0.25">
      <c r="F31" s="8">
        <v>20</v>
      </c>
      <c r="G31" s="7">
        <v>1</v>
      </c>
    </row>
    <row r="32" spans="6:7" x14ac:dyDescent="0.25">
      <c r="F32" s="8">
        <v>20</v>
      </c>
      <c r="G32" s="7">
        <v>1</v>
      </c>
    </row>
    <row r="33" spans="6:7" x14ac:dyDescent="0.25">
      <c r="F33" s="8">
        <v>20</v>
      </c>
      <c r="G33" s="7">
        <v>1</v>
      </c>
    </row>
    <row r="34" spans="6:7" x14ac:dyDescent="0.25">
      <c r="F34" s="8">
        <v>20</v>
      </c>
      <c r="G34" s="7">
        <v>1</v>
      </c>
    </row>
    <row r="35" spans="6:7" x14ac:dyDescent="0.25">
      <c r="F35" s="8">
        <v>20</v>
      </c>
      <c r="G35" s="7">
        <v>1</v>
      </c>
    </row>
    <row r="36" spans="6:7" x14ac:dyDescent="0.25">
      <c r="F36" s="8">
        <v>20</v>
      </c>
      <c r="G36" s="7">
        <v>1</v>
      </c>
    </row>
    <row r="37" spans="6:7" x14ac:dyDescent="0.25">
      <c r="F37" s="8">
        <v>20</v>
      </c>
      <c r="G37" s="7">
        <v>1</v>
      </c>
    </row>
    <row r="38" spans="6:7" x14ac:dyDescent="0.25">
      <c r="F38" s="8">
        <v>20</v>
      </c>
      <c r="G38" s="7">
        <v>1</v>
      </c>
    </row>
    <row r="39" spans="6:7" x14ac:dyDescent="0.25">
      <c r="F39" s="8">
        <v>21</v>
      </c>
      <c r="G39" s="7">
        <v>1</v>
      </c>
    </row>
    <row r="40" spans="6:7" x14ac:dyDescent="0.25">
      <c r="F40" s="8">
        <v>21</v>
      </c>
      <c r="G40" s="7">
        <v>1</v>
      </c>
    </row>
    <row r="41" spans="6:7" x14ac:dyDescent="0.25">
      <c r="F41" s="8">
        <v>21</v>
      </c>
      <c r="G41" s="7">
        <v>1</v>
      </c>
    </row>
    <row r="42" spans="6:7" x14ac:dyDescent="0.25">
      <c r="F42" s="8">
        <v>21</v>
      </c>
      <c r="G42" s="7">
        <v>1</v>
      </c>
    </row>
    <row r="43" spans="6:7" x14ac:dyDescent="0.25">
      <c r="F43" s="8">
        <v>22</v>
      </c>
      <c r="G43" s="7">
        <v>1</v>
      </c>
    </row>
    <row r="44" spans="6:7" x14ac:dyDescent="0.25">
      <c r="F44" s="8">
        <v>22</v>
      </c>
      <c r="G44" s="7">
        <v>1</v>
      </c>
    </row>
    <row r="45" spans="6:7" x14ac:dyDescent="0.25">
      <c r="F45" s="8">
        <v>22</v>
      </c>
      <c r="G45" s="7">
        <v>1</v>
      </c>
    </row>
    <row r="46" spans="6:7" x14ac:dyDescent="0.25">
      <c r="F46" s="8">
        <v>22</v>
      </c>
      <c r="G46" s="7">
        <v>1</v>
      </c>
    </row>
    <row r="47" spans="6:7" x14ac:dyDescent="0.25">
      <c r="F47" s="8">
        <v>22</v>
      </c>
      <c r="G47" s="7">
        <v>1</v>
      </c>
    </row>
    <row r="48" spans="6:7" x14ac:dyDescent="0.25">
      <c r="F48" s="8">
        <v>22</v>
      </c>
      <c r="G48" s="7">
        <v>1</v>
      </c>
    </row>
    <row r="49" spans="6:7" x14ac:dyDescent="0.25">
      <c r="F49" s="8">
        <v>22</v>
      </c>
      <c r="G49" s="7">
        <v>1</v>
      </c>
    </row>
    <row r="50" spans="6:7" x14ac:dyDescent="0.25">
      <c r="F50" s="8">
        <v>22</v>
      </c>
      <c r="G50" s="7">
        <v>1</v>
      </c>
    </row>
    <row r="51" spans="6:7" x14ac:dyDescent="0.25">
      <c r="F51" s="8">
        <v>23</v>
      </c>
      <c r="G51" s="7">
        <v>1</v>
      </c>
    </row>
    <row r="52" spans="6:7" x14ac:dyDescent="0.25">
      <c r="F52" s="8">
        <v>23</v>
      </c>
      <c r="G52" s="7">
        <v>1</v>
      </c>
    </row>
    <row r="53" spans="6:7" x14ac:dyDescent="0.25">
      <c r="F53" s="8">
        <v>23</v>
      </c>
      <c r="G53" s="7">
        <v>1</v>
      </c>
    </row>
    <row r="54" spans="6:7" x14ac:dyDescent="0.25">
      <c r="F54" s="8">
        <v>24</v>
      </c>
      <c r="G54" s="7">
        <v>1</v>
      </c>
    </row>
    <row r="55" spans="6:7" x14ac:dyDescent="0.25">
      <c r="F55" s="9">
        <v>24</v>
      </c>
      <c r="G55" s="10">
        <v>1</v>
      </c>
    </row>
    <row r="56" spans="6:7" x14ac:dyDescent="0.25">
      <c r="F56">
        <v>25</v>
      </c>
      <c r="G56">
        <v>1</v>
      </c>
    </row>
    <row r="57" spans="6:7" x14ac:dyDescent="0.25">
      <c r="F57">
        <v>25</v>
      </c>
      <c r="G57">
        <v>1</v>
      </c>
    </row>
    <row r="58" spans="6:7" x14ac:dyDescent="0.25">
      <c r="F58">
        <v>25</v>
      </c>
      <c r="G58">
        <v>1</v>
      </c>
    </row>
    <row r="59" spans="6:7" x14ac:dyDescent="0.25">
      <c r="F59">
        <v>25</v>
      </c>
      <c r="G59">
        <v>1</v>
      </c>
    </row>
    <row r="60" spans="6:7" x14ac:dyDescent="0.25">
      <c r="F60">
        <v>25</v>
      </c>
      <c r="G60">
        <v>1</v>
      </c>
    </row>
    <row r="61" spans="6:7" x14ac:dyDescent="0.25">
      <c r="F61">
        <v>25</v>
      </c>
      <c r="G61">
        <v>1</v>
      </c>
    </row>
    <row r="62" spans="6:7" x14ac:dyDescent="0.25">
      <c r="F62">
        <v>25</v>
      </c>
      <c r="G62">
        <v>1</v>
      </c>
    </row>
    <row r="63" spans="6:7" x14ac:dyDescent="0.25">
      <c r="F63">
        <v>26</v>
      </c>
      <c r="G63">
        <v>1</v>
      </c>
    </row>
    <row r="64" spans="6:7" x14ac:dyDescent="0.25">
      <c r="F64">
        <v>28</v>
      </c>
      <c r="G64">
        <v>1</v>
      </c>
    </row>
    <row r="65" spans="6:9" x14ac:dyDescent="0.25">
      <c r="F65">
        <v>28</v>
      </c>
      <c r="G65">
        <v>1</v>
      </c>
    </row>
    <row r="66" spans="6:9" x14ac:dyDescent="0.25">
      <c r="F66">
        <v>34</v>
      </c>
      <c r="G66">
        <v>1</v>
      </c>
    </row>
    <row r="67" spans="6:9" x14ac:dyDescent="0.25">
      <c r="F67">
        <v>40</v>
      </c>
      <c r="G67">
        <v>1</v>
      </c>
    </row>
    <row r="68" spans="6:9" x14ac:dyDescent="0.25">
      <c r="G68">
        <f>SUM(G2:G67)</f>
        <v>66</v>
      </c>
      <c r="H68">
        <v>6</v>
      </c>
      <c r="I68">
        <f>+G68/H68</f>
        <v>11</v>
      </c>
    </row>
  </sheetData>
  <autoFilter ref="F1:F67">
    <sortState ref="F2:F68">
      <sortCondition ref="F1:F67"/>
    </sortState>
  </autoFilter>
  <mergeCells count="2">
    <mergeCell ref="I1:M1"/>
    <mergeCell ref="I6:L6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A3" sqref="A3:B9"/>
    </sheetView>
  </sheetViews>
  <sheetFormatPr baseColWidth="10" defaultRowHeight="15" x14ac:dyDescent="0.25"/>
  <cols>
    <col min="1" max="1" width="48.42578125" bestFit="1" customWidth="1"/>
    <col min="2" max="2" width="55.85546875" bestFit="1" customWidth="1"/>
  </cols>
  <sheetData>
    <row r="3" spans="1:2" x14ac:dyDescent="0.25">
      <c r="A3" s="3" t="s">
        <v>6</v>
      </c>
      <c r="B3" t="s">
        <v>29</v>
      </c>
    </row>
    <row r="4" spans="1:2" x14ac:dyDescent="0.25">
      <c r="A4" t="s">
        <v>22</v>
      </c>
      <c r="B4" s="4">
        <v>1</v>
      </c>
    </row>
    <row r="5" spans="1:2" x14ac:dyDescent="0.25">
      <c r="A5" t="s">
        <v>15</v>
      </c>
      <c r="B5" s="4">
        <v>6</v>
      </c>
    </row>
    <row r="6" spans="1:2" x14ac:dyDescent="0.25">
      <c r="A6" t="s">
        <v>12</v>
      </c>
      <c r="B6" s="4">
        <v>52</v>
      </c>
    </row>
    <row r="7" spans="1:2" x14ac:dyDescent="0.25">
      <c r="A7" t="s">
        <v>16</v>
      </c>
      <c r="B7" s="4">
        <v>3</v>
      </c>
    </row>
    <row r="8" spans="1:2" x14ac:dyDescent="0.25">
      <c r="A8" t="s">
        <v>21</v>
      </c>
      <c r="B8" s="4">
        <v>2</v>
      </c>
    </row>
    <row r="9" spans="1:2" x14ac:dyDescent="0.25">
      <c r="A9" t="s">
        <v>20</v>
      </c>
      <c r="B9" s="4">
        <v>2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A3" sqref="A3:B6"/>
    </sheetView>
  </sheetViews>
  <sheetFormatPr baseColWidth="10" defaultRowHeight="15" x14ac:dyDescent="0.25"/>
  <cols>
    <col min="1" max="1" width="58.7109375" bestFit="1" customWidth="1"/>
    <col min="2" max="2" width="66.140625" bestFit="1" customWidth="1"/>
  </cols>
  <sheetData>
    <row r="3" spans="1:2" x14ac:dyDescent="0.25">
      <c r="A3" s="3" t="s">
        <v>7</v>
      </c>
      <c r="B3" t="s">
        <v>30</v>
      </c>
    </row>
    <row r="4" spans="1:2" x14ac:dyDescent="0.25">
      <c r="A4" t="s">
        <v>11</v>
      </c>
      <c r="B4" s="4">
        <v>7</v>
      </c>
    </row>
    <row r="5" spans="1:2" x14ac:dyDescent="0.25">
      <c r="A5" t="s">
        <v>10</v>
      </c>
      <c r="B5" s="4">
        <v>59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A3" sqref="A3:B5"/>
    </sheetView>
  </sheetViews>
  <sheetFormatPr baseColWidth="10" defaultRowHeight="15" x14ac:dyDescent="0.25"/>
  <cols>
    <col min="1" max="1" width="56.7109375" bestFit="1" customWidth="1"/>
    <col min="2" max="2" width="64.140625" bestFit="1" customWidth="1"/>
  </cols>
  <sheetData>
    <row r="3" spans="1:2" x14ac:dyDescent="0.25">
      <c r="A3" s="3" t="s">
        <v>8</v>
      </c>
      <c r="B3" t="s">
        <v>31</v>
      </c>
    </row>
    <row r="4" spans="1:2" x14ac:dyDescent="0.25">
      <c r="A4" t="s">
        <v>11</v>
      </c>
      <c r="B4" s="4">
        <v>34</v>
      </c>
    </row>
    <row r="5" spans="1:2" x14ac:dyDescent="0.25">
      <c r="A5" t="s">
        <v>10</v>
      </c>
      <c r="B5" s="4">
        <v>32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Resumen </vt:lpstr>
      <vt:lpstr>P 2</vt:lpstr>
      <vt:lpstr> P 3</vt:lpstr>
      <vt:lpstr>P 4</vt:lpstr>
      <vt:lpstr>P 5</vt:lpstr>
      <vt:lpstr>P 6</vt:lpstr>
      <vt:lpstr>P 7</vt:lpstr>
      <vt:lpstr>P 8</vt:lpstr>
      <vt:lpstr>P 9</vt:lpstr>
      <vt:lpstr>P 10</vt:lpstr>
      <vt:lpstr>forminator-encuesta-20052922110</vt:lpstr>
      <vt:lpstr>'Resumen '!Área_de_impresión</vt:lpstr>
      <vt:lpstr>'forminator-encuesta-20052922110'!forminator_encuesta_200529221104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Alí Vásquez Millán</dc:creator>
  <cp:lastModifiedBy>Carlos Reyes Sandrea</cp:lastModifiedBy>
  <cp:lastPrinted>2020-05-29T23:35:49Z</cp:lastPrinted>
  <dcterms:created xsi:type="dcterms:W3CDTF">2020-05-29T22:16:36Z</dcterms:created>
  <dcterms:modified xsi:type="dcterms:W3CDTF">2020-05-30T01:35:00Z</dcterms:modified>
</cp:coreProperties>
</file>